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泖港采样1-3轮数据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<sst xmlns="http://schemas.openxmlformats.org/spreadsheetml/2006/main" count="664" uniqueCount="122">
  <si>
    <t>附件一</t>
  </si>
  <si>
    <t>泖港镇2023年度采样数据汇总表（7-9月）</t>
  </si>
  <si>
    <t>序号</t>
  </si>
  <si>
    <t>泖港镇</t>
  </si>
  <si>
    <t>PH</t>
  </si>
  <si>
    <t>TP</t>
  </si>
  <si>
    <t>TN</t>
  </si>
  <si>
    <t>NH3-N</t>
  </si>
  <si>
    <t>COD</t>
  </si>
  <si>
    <t>第一轮采样数据</t>
  </si>
  <si>
    <t>第二轮采样数据</t>
  </si>
  <si>
    <t>第三轮采样数据</t>
  </si>
  <si>
    <t>1-3轮BOD平均值</t>
  </si>
  <si>
    <t>排放的下游市政路段名称</t>
  </si>
  <si>
    <t>备注</t>
  </si>
  <si>
    <t>BOD5</t>
  </si>
  <si>
    <t>企业</t>
  </si>
  <si>
    <t>上海奕方农业有限公司</t>
  </si>
  <si>
    <t xml:space="preserve">第一轮采样数据
</t>
  </si>
  <si>
    <t>/</t>
  </si>
  <si>
    <t>新宾路</t>
  </si>
  <si>
    <t>上海诗蒂食品有限公司</t>
  </si>
  <si>
    <t>新波路</t>
  </si>
  <si>
    <t>上海杏花村食品公司</t>
  </si>
  <si>
    <t>上海大正力保健有限公司</t>
  </si>
  <si>
    <t>中区路</t>
  </si>
  <si>
    <t>无采样</t>
  </si>
  <si>
    <t>联景高分子材料</t>
  </si>
  <si>
    <t>新明路</t>
  </si>
  <si>
    <t>农村</t>
  </si>
  <si>
    <t>中工路最南侧中工农村</t>
  </si>
  <si>
    <t>中工路</t>
  </si>
  <si>
    <t>中区路新明路西南侧南角农村</t>
  </si>
  <si>
    <t>新明路中民路西南侧赵家埭农村</t>
  </si>
  <si>
    <t>中民路</t>
  </si>
  <si>
    <t>中强路东西双坟头农村桥北</t>
  </si>
  <si>
    <t>中强路</t>
  </si>
  <si>
    <t>中强路东西双坟头农村桥南</t>
  </si>
  <si>
    <t>辰塔路新波路南高架底腰泾村北古娄以南农村</t>
  </si>
  <si>
    <t>辰塔路</t>
  </si>
  <si>
    <t>第三轮无污水，无法采样</t>
  </si>
  <si>
    <t>中民路朱家汇农村河北</t>
  </si>
  <si>
    <t>中民路叶新公路马家头农村</t>
  </si>
  <si>
    <t>新波路中业路龚家湾农村</t>
  </si>
  <si>
    <t>中民路朱家汇农村河南</t>
  </si>
  <si>
    <t>中治路新艳路西南侧外浜农村</t>
  </si>
  <si>
    <t>中治路</t>
  </si>
  <si>
    <t>中天路叶新公路西北角泖港村</t>
  </si>
  <si>
    <t>中天路</t>
  </si>
  <si>
    <t>泖港南路叶新公路以南200米桥东侧农村</t>
  </si>
  <si>
    <t>泖新南路</t>
  </si>
  <si>
    <t>泖新南路最南侧河道南侧农村</t>
  </si>
  <si>
    <t>松金公路姚厍公路东侧农村</t>
  </si>
  <si>
    <t>松金公路</t>
  </si>
  <si>
    <t>松金公路陈阁公路南侧10米农村</t>
  </si>
  <si>
    <t>松金公路陈阁公路以北东三家村</t>
  </si>
  <si>
    <t>新宾路中南路东侧农村</t>
  </si>
  <si>
    <t>戚家埭叶新支路农村</t>
  </si>
  <si>
    <t>叶新支路</t>
  </si>
  <si>
    <t>五朱公路中环路南侧农村</t>
  </si>
  <si>
    <t>五朱公路</t>
  </si>
  <si>
    <t>东厍路叶新支路以南农村</t>
  </si>
  <si>
    <t>田黄路五朱公路以东农村</t>
  </si>
  <si>
    <t>五朱公路蔷薇篓路以东50米农村</t>
  </si>
  <si>
    <t>蔷薇娄路</t>
  </si>
  <si>
    <t>徐厍公路蔷薇篓路农村</t>
  </si>
  <si>
    <t>路段</t>
  </si>
  <si>
    <t>兴旺泵站集水井</t>
  </si>
  <si>
    <t>五厍老街最北侧农村</t>
  </si>
  <si>
    <t>五厍老街</t>
  </si>
  <si>
    <t>五厍老街东北侧农村</t>
  </si>
  <si>
    <t>五厍老街东侧农村</t>
  </si>
  <si>
    <t>蔷薇篓路东二号河桥东侧农村</t>
  </si>
  <si>
    <t>蔷薇篓路东三号柯桥西侧</t>
  </si>
  <si>
    <t>西茹路西兴公路西侧农村</t>
  </si>
  <si>
    <t>兴旺泵站出水管</t>
  </si>
  <si>
    <t>西厍路叶新公路北侧50米</t>
  </si>
  <si>
    <t>西厍路</t>
  </si>
  <si>
    <t>田叶路叶新支路北侧农村</t>
  </si>
  <si>
    <t>新叶路北侧农村</t>
  </si>
  <si>
    <t>新叶路</t>
  </si>
  <si>
    <t>辰塔路新宾路以西50米附近市政</t>
  </si>
  <si>
    <t>辰塔路新宾路以东50米附近市政</t>
  </si>
  <si>
    <t>中区路新波路以西50米附近市政</t>
  </si>
  <si>
    <t>中区路新宾路以东50米附近市政</t>
  </si>
  <si>
    <t>中民路新明路以西50米附近市政</t>
  </si>
  <si>
    <t>辰塔路新明路以东50米附近市政</t>
  </si>
  <si>
    <t>辰塔路新波路以南50米附近市政</t>
  </si>
  <si>
    <t>黄桥中心路市政</t>
  </si>
  <si>
    <t>五朱公路蔷薇篓路以东50米附近市政</t>
  </si>
  <si>
    <t>五朱公路叶新公路以南50米附近市政</t>
  </si>
  <si>
    <t>西厍路叶新支路以北50米附近市政</t>
  </si>
  <si>
    <t>五厍老街五朱公路以西50米附近市政</t>
  </si>
  <si>
    <t>五朱公路泵站进水管市政</t>
  </si>
  <si>
    <t>西厍路南厍路以西50米附近市政</t>
  </si>
  <si>
    <t>西厍路南厍路以东50米附近市政</t>
  </si>
  <si>
    <t>新艳路中天路以西50米附近市政</t>
  </si>
  <si>
    <t>中天路新艳路以北50米附近市政</t>
  </si>
  <si>
    <t>前两轮平均BOD＞100，故取消第三轮采样</t>
  </si>
  <si>
    <t>中天路新宾路以北50米附近市政</t>
  </si>
  <si>
    <t>中兴路新旭路路口</t>
  </si>
  <si>
    <t>中兴路新乐路以北50米附近市政</t>
  </si>
  <si>
    <t>中兴路新艳路以北50米附近市政</t>
  </si>
  <si>
    <t>中南路新乐路以北50米附近市政</t>
  </si>
  <si>
    <t>中南路新宾路以北50米附近市政</t>
  </si>
  <si>
    <t>中区路新宾路以南50米附近市政</t>
  </si>
  <si>
    <t>中民路新波路以北50米附近市政</t>
  </si>
  <si>
    <t>泖港D1泵站集水井</t>
  </si>
  <si>
    <t>中民路新明路以北50米市政</t>
  </si>
  <si>
    <t>第三轮新增点位</t>
  </si>
  <si>
    <t>中治路新艳路以北50米市政</t>
  </si>
  <si>
    <t>中工路新宾路路口市政</t>
  </si>
  <si>
    <t>中兴路新艳路北侧学校检测井出水口</t>
  </si>
  <si>
    <t>松南排水2023年化验数据分析汇总表（泖港镇）</t>
  </si>
  <si>
    <t xml:space="preserve">第三轮采样数据
</t>
  </si>
  <si>
    <t>名称</t>
  </si>
  <si>
    <t>总采样数</t>
  </si>
  <si>
    <t>BOD＞100</t>
  </si>
  <si>
    <t>BOD＜100</t>
  </si>
  <si>
    <t>其中包括BOD＜100并＜50</t>
  </si>
  <si>
    <t>小计</t>
  </si>
  <si>
    <t xml:space="preserve">第二轮采样数据
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</si>
</sst>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tabSelected="1" zoomScale="85" zoomScaleNormal="85" workbookViewId="0">
      <selection activeCell="P8" sqref="P8"/>
    </sheetView>
  </sheetViews>
  <sheetFormatPr defaultColWidth="9" defaultRowHeight="13.5"/>
  <cols>
    <col min="1" max="1" width="4.5" customWidth="1"/>
    <col min="2" max="2" width="4.75" customWidth="1"/>
    <col min="3" max="3" width="12.875" style="15" customWidth="1"/>
    <col min="4" max="4" width="9" style="15" customWidth="1"/>
    <col min="5" max="5" width="8.75" customWidth="1"/>
    <col min="6" max="6" width="7" customWidth="1"/>
    <col min="7" max="7" width="7.875" customWidth="1"/>
    <col min="8" max="8" width="7.375" customWidth="1"/>
    <col min="9" max="9" width="7.125" customWidth="1"/>
    <col min="10" max="10" width="10.75" customWidth="1"/>
    <col min="11" max="11" width="8.375" style="11" customWidth="1"/>
    <col min="12" max="12" width="8" style="11" customWidth="1"/>
    <col min="13" max="13" width="8.125" style="14" customWidth="1"/>
    <col min="14" max="14" width="7.75" style="14" customWidth="1"/>
    <col min="15" max="15" width="23.25" style="15" customWidth="1"/>
    <col min="16" max="16" width="18.75" customWidth="1"/>
    <col min="17" max="19" width="12.25" customWidth="1"/>
  </cols>
  <sheetData>
    <row r="1" ht="32" customHeight="1" spans="1:3">
      <c r="A1" s="11" t="s">
        <v>0</v>
      </c>
      <c r="B1" s="11"/>
      <c r="C1" s="11"/>
    </row>
    <row r="2" ht="31" customHeight="1" spans="1:15">
      <c r="A2" s="16" t="s">
        <v>1</v>
      </c>
      <c r="B2" s="16"/>
      <c r="C2" s="17"/>
      <c r="D2" s="17"/>
      <c r="E2" s="16"/>
      <c r="F2" s="16"/>
      <c r="G2" s="16"/>
      <c r="H2" s="16"/>
      <c r="I2" s="16"/>
      <c r="J2" s="16"/>
      <c r="K2" s="16"/>
      <c r="L2" s="16"/>
      <c r="M2" s="32"/>
      <c r="N2" s="32"/>
      <c r="O2" s="16"/>
    </row>
    <row r="3" ht="28" customHeight="1" spans="1:15">
      <c r="A3" s="18" t="s">
        <v>2</v>
      </c>
      <c r="B3" s="19" t="s">
        <v>3</v>
      </c>
      <c r="C3" s="18"/>
      <c r="D3" s="18"/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33" t="s">
        <v>9</v>
      </c>
      <c r="K3" s="33" t="s">
        <v>10</v>
      </c>
      <c r="L3" s="33" t="s">
        <v>11</v>
      </c>
      <c r="M3" s="34" t="s">
        <v>12</v>
      </c>
      <c r="N3" s="35" t="s">
        <v>13</v>
      </c>
      <c r="O3" s="36" t="s">
        <v>14</v>
      </c>
    </row>
    <row r="4" ht="21" customHeight="1" spans="1:15">
      <c r="A4" s="18"/>
      <c r="B4" s="19"/>
      <c r="C4" s="18"/>
      <c r="D4" s="18"/>
      <c r="E4" s="19"/>
      <c r="F4" s="19"/>
      <c r="G4" s="19"/>
      <c r="H4" s="19"/>
      <c r="I4" s="19"/>
      <c r="J4" s="19" t="s">
        <v>15</v>
      </c>
      <c r="K4" s="19" t="s">
        <v>15</v>
      </c>
      <c r="L4" s="19" t="s">
        <v>15</v>
      </c>
      <c r="M4" s="34"/>
      <c r="N4" s="35"/>
      <c r="O4" s="36"/>
    </row>
    <row r="5" ht="18" customHeight="1" spans="1:15">
      <c r="A5" s="19">
        <v>1</v>
      </c>
      <c r="B5" s="20" t="s">
        <v>16</v>
      </c>
      <c r="C5" s="21" t="s">
        <v>17</v>
      </c>
      <c r="D5" s="21"/>
      <c r="E5" s="22" t="s">
        <v>18</v>
      </c>
      <c r="F5" s="22"/>
      <c r="G5" s="22"/>
      <c r="H5" s="22"/>
      <c r="I5" s="22"/>
      <c r="J5" s="22"/>
      <c r="K5" s="23" t="s">
        <v>19</v>
      </c>
      <c r="L5" s="23" t="s">
        <v>19</v>
      </c>
      <c r="M5" s="37">
        <f>(J6+J8)/2</f>
        <v>37.45</v>
      </c>
      <c r="N5" s="38" t="s">
        <v>20</v>
      </c>
      <c r="O5" s="39"/>
    </row>
    <row r="6" ht="28" customHeight="1" spans="1:15">
      <c r="A6" s="19"/>
      <c r="B6" s="23"/>
      <c r="C6" s="21"/>
      <c r="D6" s="21"/>
      <c r="E6" s="23">
        <v>7.3</v>
      </c>
      <c r="F6" s="23">
        <v>0.03</v>
      </c>
      <c r="G6" s="23">
        <v>5.02</v>
      </c>
      <c r="H6" s="23">
        <v>0.039</v>
      </c>
      <c r="I6" s="23">
        <v>80</v>
      </c>
      <c r="J6" s="40">
        <v>39.9</v>
      </c>
      <c r="K6" s="23" t="s">
        <v>19</v>
      </c>
      <c r="L6" s="23" t="s">
        <v>19</v>
      </c>
      <c r="M6" s="37"/>
      <c r="N6" s="37"/>
      <c r="O6" s="39"/>
    </row>
    <row r="7" ht="28" customHeight="1" spans="1:15">
      <c r="A7" s="19"/>
      <c r="B7" s="23"/>
      <c r="C7" s="21"/>
      <c r="D7" s="21"/>
      <c r="E7" s="21" t="s">
        <v>10</v>
      </c>
      <c r="F7" s="21"/>
      <c r="G7" s="21"/>
      <c r="H7" s="21"/>
      <c r="I7" s="21"/>
      <c r="J7" s="21"/>
      <c r="K7" s="23" t="s">
        <v>19</v>
      </c>
      <c r="L7" s="23" t="s">
        <v>19</v>
      </c>
      <c r="M7" s="37"/>
      <c r="N7" s="37"/>
      <c r="O7" s="39"/>
    </row>
    <row r="8" ht="28" customHeight="1" spans="1:15">
      <c r="A8" s="19"/>
      <c r="B8" s="23"/>
      <c r="C8" s="21"/>
      <c r="D8" s="21"/>
      <c r="E8" s="24">
        <v>7.2</v>
      </c>
      <c r="F8" s="24">
        <v>0.04</v>
      </c>
      <c r="G8" s="24">
        <v>3.7</v>
      </c>
      <c r="H8" s="24">
        <v>0.125</v>
      </c>
      <c r="I8" s="24">
        <v>68</v>
      </c>
      <c r="J8" s="40">
        <v>35</v>
      </c>
      <c r="K8" s="23" t="s">
        <v>19</v>
      </c>
      <c r="L8" s="23" t="s">
        <v>19</v>
      </c>
      <c r="M8" s="37"/>
      <c r="N8" s="37"/>
      <c r="O8" s="39"/>
    </row>
    <row r="9" ht="24" customHeight="1" spans="1:15">
      <c r="A9" s="19">
        <v>2</v>
      </c>
      <c r="B9" s="20" t="s">
        <v>16</v>
      </c>
      <c r="C9" s="21" t="s">
        <v>21</v>
      </c>
      <c r="D9" s="21"/>
      <c r="E9" s="22" t="s">
        <v>18</v>
      </c>
      <c r="F9" s="22"/>
      <c r="G9" s="22"/>
      <c r="H9" s="22"/>
      <c r="I9" s="22"/>
      <c r="J9" s="22"/>
      <c r="K9" s="23" t="s">
        <v>19</v>
      </c>
      <c r="L9" s="23" t="s">
        <v>19</v>
      </c>
      <c r="M9" s="37">
        <v>43.9</v>
      </c>
      <c r="N9" s="38" t="s">
        <v>22</v>
      </c>
      <c r="O9" s="39"/>
    </row>
    <row r="10" ht="24" customHeight="1" spans="1:15">
      <c r="A10" s="19"/>
      <c r="B10" s="23"/>
      <c r="C10" s="21"/>
      <c r="D10" s="21"/>
      <c r="E10" s="24">
        <v>7.2</v>
      </c>
      <c r="F10" s="24">
        <v>0.48</v>
      </c>
      <c r="G10" s="24">
        <v>3.89</v>
      </c>
      <c r="H10" s="24">
        <v>2.57</v>
      </c>
      <c r="I10" s="24">
        <v>100</v>
      </c>
      <c r="J10" s="40">
        <v>43.9</v>
      </c>
      <c r="K10" s="23" t="s">
        <v>19</v>
      </c>
      <c r="L10" s="23" t="s">
        <v>19</v>
      </c>
      <c r="M10" s="37"/>
      <c r="N10" s="37"/>
      <c r="O10" s="39"/>
    </row>
    <row r="11" ht="28" customHeight="1" spans="1:15">
      <c r="A11" s="19">
        <v>3</v>
      </c>
      <c r="B11" s="20" t="s">
        <v>16</v>
      </c>
      <c r="C11" s="21" t="s">
        <v>23</v>
      </c>
      <c r="D11" s="21"/>
      <c r="E11" s="22" t="s">
        <v>18</v>
      </c>
      <c r="F11" s="22"/>
      <c r="G11" s="22"/>
      <c r="H11" s="22"/>
      <c r="I11" s="22"/>
      <c r="J11" s="22"/>
      <c r="K11" s="23" t="s">
        <v>19</v>
      </c>
      <c r="L11" s="23" t="s">
        <v>19</v>
      </c>
      <c r="M11" s="37">
        <f>(J12+J14+J16)/3</f>
        <v>44.3333333333333</v>
      </c>
      <c r="N11" s="38" t="s">
        <v>22</v>
      </c>
      <c r="O11" s="39"/>
    </row>
    <row r="12" ht="28" customHeight="1" spans="1:15">
      <c r="A12" s="19"/>
      <c r="B12" s="23"/>
      <c r="C12" s="21"/>
      <c r="D12" s="21"/>
      <c r="E12" s="24">
        <v>7.4</v>
      </c>
      <c r="F12" s="24">
        <v>0.12</v>
      </c>
      <c r="G12" s="24">
        <v>2.67</v>
      </c>
      <c r="H12" s="24">
        <v>2.26</v>
      </c>
      <c r="I12" s="24">
        <v>84</v>
      </c>
      <c r="J12" s="40">
        <v>37.2</v>
      </c>
      <c r="K12" s="23" t="s">
        <v>19</v>
      </c>
      <c r="L12" s="23" t="s">
        <v>19</v>
      </c>
      <c r="M12" s="37"/>
      <c r="N12" s="37"/>
      <c r="O12" s="39"/>
    </row>
    <row r="13" ht="28" customHeight="1" spans="1:15">
      <c r="A13" s="19"/>
      <c r="B13" s="23"/>
      <c r="C13" s="21"/>
      <c r="D13" s="21"/>
      <c r="E13" s="25" t="s">
        <v>10</v>
      </c>
      <c r="F13" s="25"/>
      <c r="G13" s="25"/>
      <c r="H13" s="25"/>
      <c r="I13" s="25"/>
      <c r="J13" s="25"/>
      <c r="K13" s="23" t="s">
        <v>19</v>
      </c>
      <c r="L13" s="23" t="s">
        <v>19</v>
      </c>
      <c r="M13" s="37"/>
      <c r="N13" s="37"/>
      <c r="O13" s="39"/>
    </row>
    <row r="14" ht="28" customHeight="1" spans="1:15">
      <c r="A14" s="19"/>
      <c r="B14" s="23"/>
      <c r="C14" s="21"/>
      <c r="D14" s="21"/>
      <c r="E14" s="24">
        <v>6.7</v>
      </c>
      <c r="F14" s="26">
        <v>0.1</v>
      </c>
      <c r="G14" s="24">
        <v>4.46</v>
      </c>
      <c r="H14" s="24">
        <v>0.271</v>
      </c>
      <c r="I14" s="24">
        <v>77</v>
      </c>
      <c r="J14" s="40">
        <v>36.3</v>
      </c>
      <c r="K14" s="23" t="s">
        <v>19</v>
      </c>
      <c r="L14" s="23" t="s">
        <v>19</v>
      </c>
      <c r="M14" s="37"/>
      <c r="N14" s="37"/>
      <c r="O14" s="39"/>
    </row>
    <row r="15" ht="24" customHeight="1" spans="1:15">
      <c r="A15" s="19"/>
      <c r="B15" s="23"/>
      <c r="C15" s="21"/>
      <c r="D15" s="21"/>
      <c r="E15" s="27" t="s">
        <v>11</v>
      </c>
      <c r="F15" s="24"/>
      <c r="G15" s="24"/>
      <c r="H15" s="24"/>
      <c r="I15" s="24"/>
      <c r="J15" s="24"/>
      <c r="K15" s="23" t="s">
        <v>19</v>
      </c>
      <c r="L15" s="23" t="s">
        <v>19</v>
      </c>
      <c r="M15" s="37"/>
      <c r="N15" s="37"/>
      <c r="O15" s="39"/>
    </row>
    <row r="16" ht="28" customHeight="1" spans="1:15">
      <c r="A16" s="19"/>
      <c r="B16" s="23"/>
      <c r="C16" s="21"/>
      <c r="D16" s="21"/>
      <c r="E16" s="23">
        <v>7.1</v>
      </c>
      <c r="F16" s="28">
        <v>0.05</v>
      </c>
      <c r="G16" s="23">
        <v>2.67</v>
      </c>
      <c r="H16" s="23">
        <v>0.03</v>
      </c>
      <c r="I16" s="23">
        <v>121</v>
      </c>
      <c r="J16" s="40">
        <v>59.5</v>
      </c>
      <c r="K16" s="23" t="s">
        <v>19</v>
      </c>
      <c r="L16" s="23" t="s">
        <v>19</v>
      </c>
      <c r="M16" s="37"/>
      <c r="N16" s="37"/>
      <c r="O16" s="39"/>
    </row>
    <row r="17" ht="28" customHeight="1" spans="1:15">
      <c r="A17" s="19">
        <v>4</v>
      </c>
      <c r="B17" s="20" t="s">
        <v>16</v>
      </c>
      <c r="C17" s="21" t="s">
        <v>24</v>
      </c>
      <c r="D17" s="21"/>
      <c r="E17" s="22" t="s">
        <v>18</v>
      </c>
      <c r="F17" s="22"/>
      <c r="G17" s="22"/>
      <c r="H17" s="22"/>
      <c r="I17" s="22"/>
      <c r="J17" s="22"/>
      <c r="K17" s="23" t="s">
        <v>19</v>
      </c>
      <c r="L17" s="23" t="s">
        <v>19</v>
      </c>
      <c r="M17" s="37">
        <f>(J18+J22)/2</f>
        <v>65.7</v>
      </c>
      <c r="N17" s="38" t="s">
        <v>25</v>
      </c>
      <c r="O17" s="39"/>
    </row>
    <row r="18" ht="28" customHeight="1" spans="1:15">
      <c r="A18" s="19"/>
      <c r="B18" s="23"/>
      <c r="C18" s="21"/>
      <c r="D18" s="21"/>
      <c r="E18" s="24">
        <v>6.9</v>
      </c>
      <c r="F18" s="24">
        <v>0.18</v>
      </c>
      <c r="G18" s="24">
        <v>3.98</v>
      </c>
      <c r="H18" s="24">
        <v>2.04</v>
      </c>
      <c r="I18" s="24">
        <v>171</v>
      </c>
      <c r="J18" s="41">
        <v>80.3</v>
      </c>
      <c r="K18" s="23" t="s">
        <v>19</v>
      </c>
      <c r="L18" s="23" t="s">
        <v>19</v>
      </c>
      <c r="M18" s="37"/>
      <c r="N18" s="37"/>
      <c r="O18" s="39"/>
    </row>
    <row r="19" ht="24" customHeight="1" spans="1:15">
      <c r="A19" s="19"/>
      <c r="B19" s="23"/>
      <c r="C19" s="21"/>
      <c r="D19" s="21"/>
      <c r="E19" s="25" t="s">
        <v>10</v>
      </c>
      <c r="F19" s="25"/>
      <c r="G19" s="25"/>
      <c r="H19" s="25"/>
      <c r="I19" s="25"/>
      <c r="J19" s="25"/>
      <c r="K19" s="23" t="s">
        <v>19</v>
      </c>
      <c r="L19" s="23" t="s">
        <v>19</v>
      </c>
      <c r="M19" s="37"/>
      <c r="N19" s="37"/>
      <c r="O19" s="39"/>
    </row>
    <row r="20" ht="21" customHeight="1" spans="1:15">
      <c r="A20" s="19"/>
      <c r="B20" s="23"/>
      <c r="C20" s="21"/>
      <c r="D20" s="21"/>
      <c r="E20" s="29" t="s">
        <v>26</v>
      </c>
      <c r="F20" s="24"/>
      <c r="G20" s="24"/>
      <c r="H20" s="24"/>
      <c r="I20" s="24"/>
      <c r="J20" s="24"/>
      <c r="K20" s="23" t="s">
        <v>19</v>
      </c>
      <c r="L20" s="23" t="s">
        <v>19</v>
      </c>
      <c r="M20" s="37"/>
      <c r="N20" s="37"/>
      <c r="O20" s="39"/>
    </row>
    <row r="21" ht="23" customHeight="1" spans="1:15">
      <c r="A21" s="19"/>
      <c r="B21" s="23"/>
      <c r="C21" s="21"/>
      <c r="D21" s="21"/>
      <c r="E21" s="20" t="s">
        <v>11</v>
      </c>
      <c r="F21" s="23"/>
      <c r="G21" s="23"/>
      <c r="H21" s="23"/>
      <c r="I21" s="23"/>
      <c r="J21" s="23"/>
      <c r="K21" s="23" t="s">
        <v>19</v>
      </c>
      <c r="L21" s="23" t="s">
        <v>19</v>
      </c>
      <c r="M21" s="37"/>
      <c r="N21" s="37"/>
      <c r="O21" s="39"/>
    </row>
    <row r="22" ht="23" customHeight="1" spans="1:15">
      <c r="A22" s="19"/>
      <c r="B22" s="23"/>
      <c r="C22" s="21"/>
      <c r="D22" s="21"/>
      <c r="E22" s="23">
        <v>7.4</v>
      </c>
      <c r="F22" s="23">
        <v>0.04</v>
      </c>
      <c r="G22" s="23">
        <v>1.64</v>
      </c>
      <c r="H22" s="23">
        <v>1.26</v>
      </c>
      <c r="I22" s="23">
        <v>105</v>
      </c>
      <c r="J22" s="41">
        <v>51.1</v>
      </c>
      <c r="K22" s="23" t="s">
        <v>19</v>
      </c>
      <c r="L22" s="23" t="s">
        <v>19</v>
      </c>
      <c r="M22" s="37"/>
      <c r="N22" s="37"/>
      <c r="O22" s="39"/>
    </row>
    <row r="23" ht="22" customHeight="1" spans="1:15">
      <c r="A23" s="19">
        <v>5</v>
      </c>
      <c r="B23" s="20" t="s">
        <v>16</v>
      </c>
      <c r="C23" s="21" t="s">
        <v>27</v>
      </c>
      <c r="D23" s="21"/>
      <c r="E23" s="22" t="s">
        <v>18</v>
      </c>
      <c r="F23" s="22"/>
      <c r="G23" s="22"/>
      <c r="H23" s="22"/>
      <c r="I23" s="22"/>
      <c r="J23" s="22"/>
      <c r="K23" s="23" t="s">
        <v>19</v>
      </c>
      <c r="L23" s="23" t="s">
        <v>19</v>
      </c>
      <c r="M23" s="37">
        <f>(J24+J26+J28)/3</f>
        <v>31.1333333333333</v>
      </c>
      <c r="N23" s="38" t="s">
        <v>28</v>
      </c>
      <c r="O23" s="39"/>
    </row>
    <row r="24" ht="23" customHeight="1" spans="1:15">
      <c r="A24" s="19"/>
      <c r="B24" s="23"/>
      <c r="C24" s="21"/>
      <c r="D24" s="21"/>
      <c r="E24" s="23">
        <v>7.1</v>
      </c>
      <c r="F24" s="23">
        <v>0.44</v>
      </c>
      <c r="G24" s="23">
        <v>4.54</v>
      </c>
      <c r="H24" s="28">
        <v>1.9</v>
      </c>
      <c r="I24" s="23">
        <v>121</v>
      </c>
      <c r="J24" s="41">
        <v>52.3</v>
      </c>
      <c r="K24" s="23" t="s">
        <v>19</v>
      </c>
      <c r="L24" s="23" t="s">
        <v>19</v>
      </c>
      <c r="M24" s="37"/>
      <c r="N24" s="37"/>
      <c r="O24" s="39"/>
    </row>
    <row r="25" ht="22" customHeight="1" spans="1:15">
      <c r="A25" s="19"/>
      <c r="B25" s="23"/>
      <c r="C25" s="21"/>
      <c r="D25" s="21"/>
      <c r="E25" s="21" t="s">
        <v>10</v>
      </c>
      <c r="F25" s="21"/>
      <c r="G25" s="21"/>
      <c r="H25" s="21"/>
      <c r="I25" s="21"/>
      <c r="J25" s="21"/>
      <c r="K25" s="23" t="s">
        <v>19</v>
      </c>
      <c r="L25" s="23" t="s">
        <v>19</v>
      </c>
      <c r="M25" s="37"/>
      <c r="N25" s="37"/>
      <c r="O25" s="39"/>
    </row>
    <row r="26" ht="24" customHeight="1" spans="1:15">
      <c r="A26" s="19"/>
      <c r="B26" s="23"/>
      <c r="C26" s="21"/>
      <c r="D26" s="21"/>
      <c r="E26" s="23">
        <v>6.8</v>
      </c>
      <c r="F26" s="23">
        <v>0.32</v>
      </c>
      <c r="G26" s="28">
        <v>3.72</v>
      </c>
      <c r="H26" s="23">
        <v>3.02</v>
      </c>
      <c r="I26" s="23">
        <v>91</v>
      </c>
      <c r="J26" s="40">
        <v>36.5</v>
      </c>
      <c r="K26" s="23" t="s">
        <v>19</v>
      </c>
      <c r="L26" s="23" t="s">
        <v>19</v>
      </c>
      <c r="M26" s="37"/>
      <c r="N26" s="37"/>
      <c r="O26" s="39"/>
    </row>
    <row r="27" ht="23" customHeight="1" spans="1:15">
      <c r="A27" s="19"/>
      <c r="B27" s="23"/>
      <c r="C27" s="21"/>
      <c r="D27" s="21"/>
      <c r="E27" s="20" t="s">
        <v>11</v>
      </c>
      <c r="F27" s="23"/>
      <c r="G27" s="23"/>
      <c r="H27" s="23"/>
      <c r="I27" s="23"/>
      <c r="J27" s="23"/>
      <c r="K27" s="23" t="s">
        <v>19</v>
      </c>
      <c r="L27" s="23" t="s">
        <v>19</v>
      </c>
      <c r="M27" s="37"/>
      <c r="N27" s="37"/>
      <c r="O27" s="39"/>
    </row>
    <row r="28" ht="21" customHeight="1" spans="1:15">
      <c r="A28" s="19"/>
      <c r="B28" s="23"/>
      <c r="C28" s="21"/>
      <c r="D28" s="21"/>
      <c r="E28" s="23">
        <v>7.2</v>
      </c>
      <c r="F28" s="23">
        <v>0.92</v>
      </c>
      <c r="G28" s="28">
        <v>7.22</v>
      </c>
      <c r="H28" s="23">
        <v>6.54</v>
      </c>
      <c r="I28" s="23">
        <v>26</v>
      </c>
      <c r="J28" s="40">
        <v>4.6</v>
      </c>
      <c r="K28" s="23" t="s">
        <v>19</v>
      </c>
      <c r="L28" s="23" t="s">
        <v>19</v>
      </c>
      <c r="M28" s="37"/>
      <c r="N28" s="37"/>
      <c r="O28" s="39"/>
    </row>
    <row r="29" ht="42" customHeight="1" spans="1:15">
      <c r="A29" s="19">
        <v>6</v>
      </c>
      <c r="B29" s="20" t="s">
        <v>29</v>
      </c>
      <c r="C29" s="21" t="s">
        <v>30</v>
      </c>
      <c r="D29" s="21"/>
      <c r="E29" s="23" t="s">
        <v>19</v>
      </c>
      <c r="F29" s="23" t="s">
        <v>19</v>
      </c>
      <c r="G29" s="23" t="s">
        <v>19</v>
      </c>
      <c r="H29" s="23" t="s">
        <v>19</v>
      </c>
      <c r="I29" s="23" t="s">
        <v>19</v>
      </c>
      <c r="J29" s="42">
        <v>26.7</v>
      </c>
      <c r="K29" s="40">
        <v>43.8</v>
      </c>
      <c r="L29" s="40">
        <v>27.2</v>
      </c>
      <c r="M29" s="37">
        <f>(L29+K29+J29)/3</f>
        <v>32.5666666666667</v>
      </c>
      <c r="N29" s="38" t="s">
        <v>31</v>
      </c>
      <c r="O29" s="39"/>
    </row>
    <row r="30" ht="42" customHeight="1" spans="1:15">
      <c r="A30" s="19">
        <v>7</v>
      </c>
      <c r="B30" s="20" t="s">
        <v>29</v>
      </c>
      <c r="C30" s="21" t="s">
        <v>32</v>
      </c>
      <c r="D30" s="21"/>
      <c r="E30" s="23" t="s">
        <v>19</v>
      </c>
      <c r="F30" s="23" t="s">
        <v>19</v>
      </c>
      <c r="G30" s="23" t="s">
        <v>19</v>
      </c>
      <c r="H30" s="23" t="s">
        <v>19</v>
      </c>
      <c r="I30" s="23" t="s">
        <v>19</v>
      </c>
      <c r="J30" s="42">
        <v>35.7</v>
      </c>
      <c r="K30" s="40">
        <v>31.7</v>
      </c>
      <c r="L30" s="40">
        <v>27.1</v>
      </c>
      <c r="M30" s="37">
        <f t="shared" ref="M30:M63" si="0">(L30+K30+J30)/3</f>
        <v>31.5</v>
      </c>
      <c r="N30" s="38" t="s">
        <v>25</v>
      </c>
      <c r="O30" s="39"/>
    </row>
    <row r="31" ht="42" customHeight="1" spans="1:15">
      <c r="A31" s="19">
        <v>8</v>
      </c>
      <c r="B31" s="20" t="s">
        <v>29</v>
      </c>
      <c r="C31" s="21" t="s">
        <v>33</v>
      </c>
      <c r="D31" s="21"/>
      <c r="E31" s="23" t="s">
        <v>19</v>
      </c>
      <c r="F31" s="23" t="s">
        <v>19</v>
      </c>
      <c r="G31" s="23" t="s">
        <v>19</v>
      </c>
      <c r="H31" s="23" t="s">
        <v>19</v>
      </c>
      <c r="I31" s="23" t="s">
        <v>19</v>
      </c>
      <c r="J31" s="42">
        <v>39.2</v>
      </c>
      <c r="K31" s="41">
        <v>68.9</v>
      </c>
      <c r="L31" s="40">
        <v>49.4</v>
      </c>
      <c r="M31" s="37">
        <f t="shared" si="0"/>
        <v>52.5</v>
      </c>
      <c r="N31" s="38" t="s">
        <v>34</v>
      </c>
      <c r="O31" s="39"/>
    </row>
    <row r="32" ht="42" customHeight="1" spans="1:15">
      <c r="A32" s="19">
        <v>9</v>
      </c>
      <c r="B32" s="20" t="s">
        <v>29</v>
      </c>
      <c r="C32" s="21" t="s">
        <v>35</v>
      </c>
      <c r="D32" s="21"/>
      <c r="E32" s="23" t="s">
        <v>19</v>
      </c>
      <c r="F32" s="23" t="s">
        <v>19</v>
      </c>
      <c r="G32" s="23" t="s">
        <v>19</v>
      </c>
      <c r="H32" s="23" t="s">
        <v>19</v>
      </c>
      <c r="I32" s="23" t="s">
        <v>19</v>
      </c>
      <c r="J32" s="42">
        <v>36.1</v>
      </c>
      <c r="K32" s="41">
        <v>83.3</v>
      </c>
      <c r="L32" s="40">
        <v>24.8</v>
      </c>
      <c r="M32" s="37">
        <f t="shared" si="0"/>
        <v>48.0666666666667</v>
      </c>
      <c r="N32" s="38" t="s">
        <v>36</v>
      </c>
      <c r="O32" s="39"/>
    </row>
    <row r="33" ht="42" customHeight="1" spans="1:15">
      <c r="A33" s="19">
        <v>10</v>
      </c>
      <c r="B33" s="20" t="s">
        <v>29</v>
      </c>
      <c r="C33" s="21" t="s">
        <v>37</v>
      </c>
      <c r="D33" s="21"/>
      <c r="E33" s="23" t="s">
        <v>19</v>
      </c>
      <c r="F33" s="23" t="s">
        <v>19</v>
      </c>
      <c r="G33" s="23" t="s">
        <v>19</v>
      </c>
      <c r="H33" s="23" t="s">
        <v>19</v>
      </c>
      <c r="I33" s="23" t="s">
        <v>19</v>
      </c>
      <c r="J33" s="42">
        <v>32.6</v>
      </c>
      <c r="K33" s="41">
        <v>83.3</v>
      </c>
      <c r="L33" s="40">
        <v>21.7</v>
      </c>
      <c r="M33" s="37">
        <f t="shared" si="0"/>
        <v>45.8666666666667</v>
      </c>
      <c r="N33" s="38" t="s">
        <v>36</v>
      </c>
      <c r="O33" s="39"/>
    </row>
    <row r="34" ht="42" customHeight="1" spans="1:15">
      <c r="A34" s="19">
        <v>11</v>
      </c>
      <c r="B34" s="20" t="s">
        <v>29</v>
      </c>
      <c r="C34" s="21" t="s">
        <v>38</v>
      </c>
      <c r="D34" s="21"/>
      <c r="E34" s="23" t="s">
        <v>19</v>
      </c>
      <c r="F34" s="23" t="s">
        <v>19</v>
      </c>
      <c r="G34" s="23" t="s">
        <v>19</v>
      </c>
      <c r="H34" s="23" t="s">
        <v>19</v>
      </c>
      <c r="I34" s="23" t="s">
        <v>19</v>
      </c>
      <c r="J34" s="42">
        <v>45.7</v>
      </c>
      <c r="K34" s="23">
        <v>115</v>
      </c>
      <c r="L34" s="20" t="s">
        <v>26</v>
      </c>
      <c r="M34" s="37">
        <f>(J34+K34)/2</f>
        <v>80.35</v>
      </c>
      <c r="N34" s="38" t="s">
        <v>39</v>
      </c>
      <c r="O34" s="39" t="s">
        <v>40</v>
      </c>
    </row>
    <row r="35" ht="42" customHeight="1" spans="1:15">
      <c r="A35" s="19">
        <v>12</v>
      </c>
      <c r="B35" s="20" t="s">
        <v>29</v>
      </c>
      <c r="C35" s="21" t="s">
        <v>41</v>
      </c>
      <c r="D35" s="21"/>
      <c r="E35" s="23" t="s">
        <v>19</v>
      </c>
      <c r="F35" s="23" t="s">
        <v>19</v>
      </c>
      <c r="G35" s="23" t="s">
        <v>19</v>
      </c>
      <c r="H35" s="23" t="s">
        <v>19</v>
      </c>
      <c r="I35" s="23" t="s">
        <v>19</v>
      </c>
      <c r="J35" s="42">
        <v>36</v>
      </c>
      <c r="K35" s="41">
        <v>63.9</v>
      </c>
      <c r="L35" s="40">
        <v>32.4</v>
      </c>
      <c r="M35" s="37">
        <f t="shared" si="0"/>
        <v>44.1</v>
      </c>
      <c r="N35" s="38" t="s">
        <v>34</v>
      </c>
      <c r="O35" s="39"/>
    </row>
    <row r="36" ht="42" customHeight="1" spans="1:15">
      <c r="A36" s="19">
        <v>13</v>
      </c>
      <c r="B36" s="20" t="s">
        <v>29</v>
      </c>
      <c r="C36" s="21" t="s">
        <v>42</v>
      </c>
      <c r="D36" s="21"/>
      <c r="E36" s="23" t="s">
        <v>19</v>
      </c>
      <c r="F36" s="23" t="s">
        <v>19</v>
      </c>
      <c r="G36" s="23" t="s">
        <v>19</v>
      </c>
      <c r="H36" s="23" t="s">
        <v>19</v>
      </c>
      <c r="I36" s="23" t="s">
        <v>19</v>
      </c>
      <c r="J36" s="42">
        <v>32.1</v>
      </c>
      <c r="K36" s="40">
        <v>38.8</v>
      </c>
      <c r="L36" s="40">
        <v>44.3</v>
      </c>
      <c r="M36" s="37">
        <f t="shared" si="0"/>
        <v>38.4</v>
      </c>
      <c r="N36" s="38" t="s">
        <v>34</v>
      </c>
      <c r="O36" s="39"/>
    </row>
    <row r="37" ht="42" customHeight="1" spans="1:15">
      <c r="A37" s="19">
        <v>14</v>
      </c>
      <c r="B37" s="20" t="s">
        <v>29</v>
      </c>
      <c r="C37" s="21" t="s">
        <v>43</v>
      </c>
      <c r="D37" s="21"/>
      <c r="E37" s="23" t="s">
        <v>19</v>
      </c>
      <c r="F37" s="23" t="s">
        <v>19</v>
      </c>
      <c r="G37" s="23" t="s">
        <v>19</v>
      </c>
      <c r="H37" s="23" t="s">
        <v>19</v>
      </c>
      <c r="I37" s="23" t="s">
        <v>19</v>
      </c>
      <c r="J37" s="42">
        <v>24.5</v>
      </c>
      <c r="K37" s="41">
        <v>85.2</v>
      </c>
      <c r="L37" s="40">
        <v>35.5</v>
      </c>
      <c r="M37" s="37">
        <f t="shared" si="0"/>
        <v>48.4</v>
      </c>
      <c r="N37" s="38" t="s">
        <v>22</v>
      </c>
      <c r="O37" s="39"/>
    </row>
    <row r="38" ht="42" customHeight="1" spans="1:15">
      <c r="A38" s="19">
        <v>15</v>
      </c>
      <c r="B38" s="20" t="s">
        <v>29</v>
      </c>
      <c r="C38" s="21" t="s">
        <v>44</v>
      </c>
      <c r="D38" s="21"/>
      <c r="E38" s="23" t="s">
        <v>19</v>
      </c>
      <c r="F38" s="23" t="s">
        <v>19</v>
      </c>
      <c r="G38" s="23" t="s">
        <v>19</v>
      </c>
      <c r="H38" s="23" t="s">
        <v>19</v>
      </c>
      <c r="I38" s="23" t="s">
        <v>19</v>
      </c>
      <c r="J38" s="22">
        <v>141</v>
      </c>
      <c r="K38" s="41">
        <v>56.9</v>
      </c>
      <c r="L38" s="41">
        <v>72.3</v>
      </c>
      <c r="M38" s="37">
        <f t="shared" si="0"/>
        <v>90.0666666666667</v>
      </c>
      <c r="N38" s="38" t="s">
        <v>34</v>
      </c>
      <c r="O38" s="39"/>
    </row>
    <row r="39" ht="42" customHeight="1" spans="1:15">
      <c r="A39" s="19">
        <v>16</v>
      </c>
      <c r="B39" s="20" t="s">
        <v>29</v>
      </c>
      <c r="C39" s="21" t="s">
        <v>45</v>
      </c>
      <c r="D39" s="21"/>
      <c r="E39" s="23" t="s">
        <v>19</v>
      </c>
      <c r="F39" s="23" t="s">
        <v>19</v>
      </c>
      <c r="G39" s="23" t="s">
        <v>19</v>
      </c>
      <c r="H39" s="23" t="s">
        <v>19</v>
      </c>
      <c r="I39" s="23" t="s">
        <v>19</v>
      </c>
      <c r="J39" s="22">
        <v>118</v>
      </c>
      <c r="K39" s="41">
        <v>62.2</v>
      </c>
      <c r="L39" s="41">
        <v>83.1</v>
      </c>
      <c r="M39" s="37">
        <f t="shared" si="0"/>
        <v>87.7666666666667</v>
      </c>
      <c r="N39" s="38" t="s">
        <v>46</v>
      </c>
      <c r="O39" s="39"/>
    </row>
    <row r="40" ht="42" customHeight="1" spans="1:15">
      <c r="A40" s="19">
        <v>17</v>
      </c>
      <c r="B40" s="20" t="s">
        <v>29</v>
      </c>
      <c r="C40" s="21" t="s">
        <v>47</v>
      </c>
      <c r="D40" s="21"/>
      <c r="E40" s="23" t="s">
        <v>19</v>
      </c>
      <c r="F40" s="23" t="s">
        <v>19</v>
      </c>
      <c r="G40" s="23" t="s">
        <v>19</v>
      </c>
      <c r="H40" s="23" t="s">
        <v>19</v>
      </c>
      <c r="I40" s="23" t="s">
        <v>19</v>
      </c>
      <c r="J40" s="42">
        <v>25.8</v>
      </c>
      <c r="K40" s="40">
        <v>27.1</v>
      </c>
      <c r="L40" s="40">
        <v>21.7</v>
      </c>
      <c r="M40" s="37">
        <f t="shared" si="0"/>
        <v>24.8666666666667</v>
      </c>
      <c r="N40" s="38" t="s">
        <v>48</v>
      </c>
      <c r="O40" s="39"/>
    </row>
    <row r="41" ht="42" customHeight="1" spans="1:15">
      <c r="A41" s="19">
        <v>18</v>
      </c>
      <c r="B41" s="20" t="s">
        <v>29</v>
      </c>
      <c r="C41" s="21" t="s">
        <v>49</v>
      </c>
      <c r="D41" s="21"/>
      <c r="E41" s="23" t="s">
        <v>19</v>
      </c>
      <c r="F41" s="23" t="s">
        <v>19</v>
      </c>
      <c r="G41" s="23" t="s">
        <v>19</v>
      </c>
      <c r="H41" s="23" t="s">
        <v>19</v>
      </c>
      <c r="I41" s="23" t="s">
        <v>19</v>
      </c>
      <c r="J41" s="42">
        <v>26.2</v>
      </c>
      <c r="K41" s="40">
        <v>44.7</v>
      </c>
      <c r="L41" s="40">
        <v>27.4</v>
      </c>
      <c r="M41" s="37">
        <f t="shared" si="0"/>
        <v>32.7666666666667</v>
      </c>
      <c r="N41" s="38" t="s">
        <v>50</v>
      </c>
      <c r="O41" s="39"/>
    </row>
    <row r="42" ht="42" customHeight="1" spans="1:15">
      <c r="A42" s="19">
        <v>19</v>
      </c>
      <c r="B42" s="20" t="s">
        <v>29</v>
      </c>
      <c r="C42" s="21" t="s">
        <v>51</v>
      </c>
      <c r="D42" s="21"/>
      <c r="E42" s="23" t="s">
        <v>19</v>
      </c>
      <c r="F42" s="23" t="s">
        <v>19</v>
      </c>
      <c r="G42" s="23" t="s">
        <v>19</v>
      </c>
      <c r="H42" s="23" t="s">
        <v>19</v>
      </c>
      <c r="I42" s="23" t="s">
        <v>19</v>
      </c>
      <c r="J42" s="42">
        <v>34.6</v>
      </c>
      <c r="K42" s="23">
        <v>81.8</v>
      </c>
      <c r="L42" s="40">
        <v>30.4</v>
      </c>
      <c r="M42" s="37">
        <f t="shared" si="0"/>
        <v>48.9333333333333</v>
      </c>
      <c r="N42" s="38" t="s">
        <v>50</v>
      </c>
      <c r="O42" s="39"/>
    </row>
    <row r="43" ht="42" customHeight="1" spans="1:15">
      <c r="A43" s="19">
        <v>20</v>
      </c>
      <c r="B43" s="20" t="s">
        <v>29</v>
      </c>
      <c r="C43" s="21" t="s">
        <v>52</v>
      </c>
      <c r="D43" s="21"/>
      <c r="E43" s="23" t="s">
        <v>19</v>
      </c>
      <c r="F43" s="23" t="s">
        <v>19</v>
      </c>
      <c r="G43" s="23" t="s">
        <v>19</v>
      </c>
      <c r="H43" s="23" t="s">
        <v>19</v>
      </c>
      <c r="I43" s="23" t="s">
        <v>19</v>
      </c>
      <c r="J43" s="42">
        <v>33.5</v>
      </c>
      <c r="K43" s="43">
        <v>34</v>
      </c>
      <c r="L43" s="43">
        <v>26.3</v>
      </c>
      <c r="M43" s="37">
        <f t="shared" si="0"/>
        <v>31.2666666666667</v>
      </c>
      <c r="N43" s="38" t="s">
        <v>53</v>
      </c>
      <c r="O43" s="39"/>
    </row>
    <row r="44" ht="42" customHeight="1" spans="1:15">
      <c r="A44" s="19">
        <v>21</v>
      </c>
      <c r="B44" s="20" t="s">
        <v>29</v>
      </c>
      <c r="C44" s="21" t="s">
        <v>54</v>
      </c>
      <c r="D44" s="21"/>
      <c r="E44" s="23" t="s">
        <v>19</v>
      </c>
      <c r="F44" s="23" t="s">
        <v>19</v>
      </c>
      <c r="G44" s="23" t="s">
        <v>19</v>
      </c>
      <c r="H44" s="23" t="s">
        <v>19</v>
      </c>
      <c r="I44" s="23" t="s">
        <v>19</v>
      </c>
      <c r="J44" s="42">
        <v>30.2</v>
      </c>
      <c r="K44" s="40">
        <v>39.5</v>
      </c>
      <c r="L44" s="40">
        <v>21.5</v>
      </c>
      <c r="M44" s="37">
        <f t="shared" si="0"/>
        <v>30.4</v>
      </c>
      <c r="N44" s="38" t="s">
        <v>53</v>
      </c>
      <c r="O44" s="39"/>
    </row>
    <row r="45" ht="42" customHeight="1" spans="1:15">
      <c r="A45" s="19">
        <v>22</v>
      </c>
      <c r="B45" s="20" t="s">
        <v>29</v>
      </c>
      <c r="C45" s="21" t="s">
        <v>55</v>
      </c>
      <c r="D45" s="21"/>
      <c r="E45" s="23" t="s">
        <v>19</v>
      </c>
      <c r="F45" s="23" t="s">
        <v>19</v>
      </c>
      <c r="G45" s="23" t="s">
        <v>19</v>
      </c>
      <c r="H45" s="23" t="s">
        <v>19</v>
      </c>
      <c r="I45" s="23" t="s">
        <v>19</v>
      </c>
      <c r="J45" s="42">
        <v>27.6</v>
      </c>
      <c r="K45" s="40">
        <v>37.8</v>
      </c>
      <c r="L45" s="40">
        <v>18.6</v>
      </c>
      <c r="M45" s="37">
        <f t="shared" si="0"/>
        <v>28</v>
      </c>
      <c r="N45" s="38" t="s">
        <v>53</v>
      </c>
      <c r="O45" s="39"/>
    </row>
    <row r="46" ht="42" customHeight="1" spans="1:15">
      <c r="A46" s="19">
        <v>23</v>
      </c>
      <c r="B46" s="20" t="s">
        <v>29</v>
      </c>
      <c r="C46" s="21" t="s">
        <v>56</v>
      </c>
      <c r="D46" s="21"/>
      <c r="E46" s="23" t="s">
        <v>19</v>
      </c>
      <c r="F46" s="23" t="s">
        <v>19</v>
      </c>
      <c r="G46" s="23" t="s">
        <v>19</v>
      </c>
      <c r="H46" s="23" t="s">
        <v>19</v>
      </c>
      <c r="I46" s="23" t="s">
        <v>19</v>
      </c>
      <c r="J46" s="44">
        <v>58.3</v>
      </c>
      <c r="K46" s="23">
        <v>147</v>
      </c>
      <c r="L46" s="41">
        <v>83.3</v>
      </c>
      <c r="M46" s="37">
        <f t="shared" si="0"/>
        <v>96.2</v>
      </c>
      <c r="N46" s="38" t="s">
        <v>20</v>
      </c>
      <c r="O46" s="39"/>
    </row>
    <row r="47" ht="42" customHeight="1" spans="1:15">
      <c r="A47" s="19">
        <v>24</v>
      </c>
      <c r="B47" s="20" t="s">
        <v>29</v>
      </c>
      <c r="C47" s="21" t="s">
        <v>57</v>
      </c>
      <c r="D47" s="21"/>
      <c r="E47" s="23" t="s">
        <v>19</v>
      </c>
      <c r="F47" s="23" t="s">
        <v>19</v>
      </c>
      <c r="G47" s="23" t="s">
        <v>19</v>
      </c>
      <c r="H47" s="23" t="s">
        <v>19</v>
      </c>
      <c r="I47" s="23" t="s">
        <v>19</v>
      </c>
      <c r="J47" s="42">
        <v>42.1</v>
      </c>
      <c r="K47" s="41">
        <v>69.1</v>
      </c>
      <c r="L47" s="41">
        <v>58.4</v>
      </c>
      <c r="M47" s="37">
        <f t="shared" si="0"/>
        <v>56.5333333333333</v>
      </c>
      <c r="N47" s="38" t="s">
        <v>58</v>
      </c>
      <c r="O47" s="39"/>
    </row>
    <row r="48" ht="42" customHeight="1" spans="1:15">
      <c r="A48" s="19">
        <v>25</v>
      </c>
      <c r="B48" s="20" t="s">
        <v>29</v>
      </c>
      <c r="C48" s="21" t="s">
        <v>59</v>
      </c>
      <c r="D48" s="21"/>
      <c r="E48" s="23" t="s">
        <v>19</v>
      </c>
      <c r="F48" s="23" t="s">
        <v>19</v>
      </c>
      <c r="G48" s="23" t="s">
        <v>19</v>
      </c>
      <c r="H48" s="23" t="s">
        <v>19</v>
      </c>
      <c r="I48" s="23" t="s">
        <v>19</v>
      </c>
      <c r="J48" s="42">
        <v>28.6</v>
      </c>
      <c r="K48" s="40">
        <v>41.1</v>
      </c>
      <c r="L48" s="40">
        <v>28.1</v>
      </c>
      <c r="M48" s="37">
        <f t="shared" si="0"/>
        <v>32.6</v>
      </c>
      <c r="N48" s="38" t="s">
        <v>60</v>
      </c>
      <c r="O48" s="39"/>
    </row>
    <row r="49" ht="42" customHeight="1" spans="1:15">
      <c r="A49" s="19">
        <v>26</v>
      </c>
      <c r="B49" s="20" t="s">
        <v>29</v>
      </c>
      <c r="C49" s="21" t="s">
        <v>61</v>
      </c>
      <c r="D49" s="21"/>
      <c r="E49" s="23" t="s">
        <v>19</v>
      </c>
      <c r="F49" s="23" t="s">
        <v>19</v>
      </c>
      <c r="G49" s="23" t="s">
        <v>19</v>
      </c>
      <c r="H49" s="23" t="s">
        <v>19</v>
      </c>
      <c r="I49" s="23" t="s">
        <v>19</v>
      </c>
      <c r="J49" s="44">
        <v>64.9</v>
      </c>
      <c r="K49" s="41">
        <v>57.6</v>
      </c>
      <c r="L49" s="40">
        <v>44.1</v>
      </c>
      <c r="M49" s="37">
        <f t="shared" si="0"/>
        <v>55.5333333333333</v>
      </c>
      <c r="N49" s="38" t="s">
        <v>58</v>
      </c>
      <c r="O49" s="39"/>
    </row>
    <row r="50" ht="42" customHeight="1" spans="1:15">
      <c r="A50" s="19">
        <v>27</v>
      </c>
      <c r="B50" s="20" t="s">
        <v>29</v>
      </c>
      <c r="C50" s="21" t="s">
        <v>62</v>
      </c>
      <c r="D50" s="21"/>
      <c r="E50" s="23" t="s">
        <v>19</v>
      </c>
      <c r="F50" s="23" t="s">
        <v>19</v>
      </c>
      <c r="G50" s="23" t="s">
        <v>19</v>
      </c>
      <c r="H50" s="23" t="s">
        <v>19</v>
      </c>
      <c r="I50" s="23" t="s">
        <v>19</v>
      </c>
      <c r="J50" s="42">
        <v>34.5</v>
      </c>
      <c r="K50" s="40">
        <v>46.9</v>
      </c>
      <c r="L50" s="40">
        <v>48.1</v>
      </c>
      <c r="M50" s="37">
        <f t="shared" si="0"/>
        <v>43.1666666666667</v>
      </c>
      <c r="N50" s="38" t="s">
        <v>60</v>
      </c>
      <c r="O50" s="39"/>
    </row>
    <row r="51" ht="42" customHeight="1" spans="1:15">
      <c r="A51" s="19">
        <v>28</v>
      </c>
      <c r="B51" s="20" t="s">
        <v>29</v>
      </c>
      <c r="C51" s="21" t="s">
        <v>63</v>
      </c>
      <c r="D51" s="21"/>
      <c r="E51" s="23" t="s">
        <v>19</v>
      </c>
      <c r="F51" s="23" t="s">
        <v>19</v>
      </c>
      <c r="G51" s="23" t="s">
        <v>19</v>
      </c>
      <c r="H51" s="23" t="s">
        <v>19</v>
      </c>
      <c r="I51" s="23" t="s">
        <v>19</v>
      </c>
      <c r="J51" s="44">
        <v>54.3</v>
      </c>
      <c r="K51" s="40">
        <v>38.6</v>
      </c>
      <c r="L51" s="40">
        <v>35.7</v>
      </c>
      <c r="M51" s="37">
        <f t="shared" si="0"/>
        <v>42.8666666666667</v>
      </c>
      <c r="N51" s="38" t="s">
        <v>64</v>
      </c>
      <c r="O51" s="39"/>
    </row>
    <row r="52" ht="42" customHeight="1" spans="1:15">
      <c r="A52" s="19">
        <v>29</v>
      </c>
      <c r="B52" s="20" t="s">
        <v>29</v>
      </c>
      <c r="C52" s="21" t="s">
        <v>65</v>
      </c>
      <c r="D52" s="21"/>
      <c r="E52" s="23" t="s">
        <v>19</v>
      </c>
      <c r="F52" s="23" t="s">
        <v>19</v>
      </c>
      <c r="G52" s="23" t="s">
        <v>19</v>
      </c>
      <c r="H52" s="23" t="s">
        <v>19</v>
      </c>
      <c r="I52" s="23" t="s">
        <v>19</v>
      </c>
      <c r="J52" s="45">
        <v>38</v>
      </c>
      <c r="K52" s="43">
        <v>32.3</v>
      </c>
      <c r="L52" s="43">
        <v>28.1</v>
      </c>
      <c r="M52" s="37">
        <f t="shared" si="0"/>
        <v>32.8</v>
      </c>
      <c r="N52" s="38" t="s">
        <v>64</v>
      </c>
      <c r="O52" s="39"/>
    </row>
    <row r="53" ht="42" customHeight="1" spans="1:15">
      <c r="A53" s="19">
        <v>30</v>
      </c>
      <c r="B53" s="20" t="s">
        <v>66</v>
      </c>
      <c r="C53" s="21" t="s">
        <v>67</v>
      </c>
      <c r="D53" s="21"/>
      <c r="E53" s="23" t="s">
        <v>19</v>
      </c>
      <c r="F53" s="23" t="s">
        <v>19</v>
      </c>
      <c r="G53" s="23" t="s">
        <v>19</v>
      </c>
      <c r="H53" s="23" t="s">
        <v>19</v>
      </c>
      <c r="I53" s="23" t="s">
        <v>19</v>
      </c>
      <c r="J53" s="44">
        <v>66.7</v>
      </c>
      <c r="K53" s="41">
        <v>57.6</v>
      </c>
      <c r="L53" s="40">
        <v>32.7</v>
      </c>
      <c r="M53" s="37">
        <f t="shared" si="0"/>
        <v>52.3333333333333</v>
      </c>
      <c r="N53" s="38"/>
      <c r="O53" s="39"/>
    </row>
    <row r="54" ht="42" customHeight="1" spans="1:15">
      <c r="A54" s="19">
        <v>31</v>
      </c>
      <c r="B54" s="20" t="s">
        <v>29</v>
      </c>
      <c r="C54" s="21" t="s">
        <v>68</v>
      </c>
      <c r="D54" s="21"/>
      <c r="E54" s="23" t="s">
        <v>19</v>
      </c>
      <c r="F54" s="23" t="s">
        <v>19</v>
      </c>
      <c r="G54" s="23" t="s">
        <v>19</v>
      </c>
      <c r="H54" s="23" t="s">
        <v>19</v>
      </c>
      <c r="I54" s="23" t="s">
        <v>19</v>
      </c>
      <c r="J54" s="22">
        <v>128</v>
      </c>
      <c r="K54" s="41">
        <v>79.3</v>
      </c>
      <c r="L54" s="41">
        <v>67.3</v>
      </c>
      <c r="M54" s="37">
        <f t="shared" si="0"/>
        <v>91.5333333333333</v>
      </c>
      <c r="N54" s="38" t="s">
        <v>69</v>
      </c>
      <c r="O54" s="39"/>
    </row>
    <row r="55" ht="42" customHeight="1" spans="1:15">
      <c r="A55" s="19">
        <v>32</v>
      </c>
      <c r="B55" s="20" t="s">
        <v>29</v>
      </c>
      <c r="C55" s="21" t="s">
        <v>70</v>
      </c>
      <c r="D55" s="21"/>
      <c r="E55" s="23" t="s">
        <v>19</v>
      </c>
      <c r="F55" s="23" t="s">
        <v>19</v>
      </c>
      <c r="G55" s="23" t="s">
        <v>19</v>
      </c>
      <c r="H55" s="23" t="s">
        <v>19</v>
      </c>
      <c r="I55" s="23" t="s">
        <v>19</v>
      </c>
      <c r="J55" s="42">
        <v>43.7</v>
      </c>
      <c r="K55" s="40">
        <v>26.4</v>
      </c>
      <c r="L55" s="40">
        <v>24.7</v>
      </c>
      <c r="M55" s="37">
        <f t="shared" si="0"/>
        <v>31.6</v>
      </c>
      <c r="N55" s="38" t="s">
        <v>69</v>
      </c>
      <c r="O55" s="39"/>
    </row>
    <row r="56" ht="42" customHeight="1" spans="1:15">
      <c r="A56" s="19">
        <v>33</v>
      </c>
      <c r="B56" s="20" t="s">
        <v>29</v>
      </c>
      <c r="C56" s="21" t="s">
        <v>71</v>
      </c>
      <c r="D56" s="21"/>
      <c r="E56" s="23" t="s">
        <v>19</v>
      </c>
      <c r="F56" s="23" t="s">
        <v>19</v>
      </c>
      <c r="G56" s="23" t="s">
        <v>19</v>
      </c>
      <c r="H56" s="23" t="s">
        <v>19</v>
      </c>
      <c r="I56" s="23" t="s">
        <v>19</v>
      </c>
      <c r="J56" s="22">
        <v>147</v>
      </c>
      <c r="K56" s="41">
        <v>74.6</v>
      </c>
      <c r="L56" s="40">
        <v>38.2</v>
      </c>
      <c r="M56" s="37">
        <f t="shared" si="0"/>
        <v>86.6</v>
      </c>
      <c r="N56" s="38" t="s">
        <v>69</v>
      </c>
      <c r="O56" s="39"/>
    </row>
    <row r="57" ht="42" customHeight="1" spans="1:15">
      <c r="A57" s="19">
        <v>34</v>
      </c>
      <c r="B57" s="20" t="s">
        <v>29</v>
      </c>
      <c r="C57" s="21" t="s">
        <v>72</v>
      </c>
      <c r="D57" s="21"/>
      <c r="E57" s="23" t="s">
        <v>19</v>
      </c>
      <c r="F57" s="23" t="s">
        <v>19</v>
      </c>
      <c r="G57" s="23" t="s">
        <v>19</v>
      </c>
      <c r="H57" s="23" t="s">
        <v>19</v>
      </c>
      <c r="I57" s="23" t="s">
        <v>19</v>
      </c>
      <c r="J57" s="44">
        <v>68.3</v>
      </c>
      <c r="K57" s="40">
        <v>24.1</v>
      </c>
      <c r="L57" s="40">
        <v>48.3</v>
      </c>
      <c r="M57" s="37">
        <f t="shared" si="0"/>
        <v>46.9</v>
      </c>
      <c r="N57" s="38" t="s">
        <v>64</v>
      </c>
      <c r="O57" s="39"/>
    </row>
    <row r="58" ht="42" customHeight="1" spans="1:15">
      <c r="A58" s="19">
        <v>35</v>
      </c>
      <c r="B58" s="20" t="s">
        <v>29</v>
      </c>
      <c r="C58" s="21" t="s">
        <v>73</v>
      </c>
      <c r="D58" s="21"/>
      <c r="E58" s="23" t="s">
        <v>19</v>
      </c>
      <c r="F58" s="23" t="s">
        <v>19</v>
      </c>
      <c r="G58" s="23" t="s">
        <v>19</v>
      </c>
      <c r="H58" s="23" t="s">
        <v>19</v>
      </c>
      <c r="I58" s="23" t="s">
        <v>19</v>
      </c>
      <c r="J58" s="22">
        <v>137</v>
      </c>
      <c r="K58" s="40">
        <v>47.3</v>
      </c>
      <c r="L58" s="40">
        <v>29.3</v>
      </c>
      <c r="M58" s="37">
        <f t="shared" si="0"/>
        <v>71.2</v>
      </c>
      <c r="N58" s="38" t="s">
        <v>64</v>
      </c>
      <c r="O58" s="39"/>
    </row>
    <row r="59" ht="42" customHeight="1" spans="1:15">
      <c r="A59" s="19">
        <v>36</v>
      </c>
      <c r="B59" s="20" t="s">
        <v>29</v>
      </c>
      <c r="C59" s="21" t="s">
        <v>74</v>
      </c>
      <c r="D59" s="21"/>
      <c r="E59" s="23" t="s">
        <v>19</v>
      </c>
      <c r="F59" s="23" t="s">
        <v>19</v>
      </c>
      <c r="G59" s="23" t="s">
        <v>19</v>
      </c>
      <c r="H59" s="23" t="s">
        <v>19</v>
      </c>
      <c r="I59" s="23" t="s">
        <v>19</v>
      </c>
      <c r="J59" s="22">
        <v>133</v>
      </c>
      <c r="K59" s="41">
        <v>92.9</v>
      </c>
      <c r="L59" s="40">
        <v>29.4</v>
      </c>
      <c r="M59" s="37">
        <f t="shared" si="0"/>
        <v>85.1</v>
      </c>
      <c r="N59" s="46" t="s">
        <v>75</v>
      </c>
      <c r="O59" s="39"/>
    </row>
    <row r="60" ht="42" customHeight="1" spans="1:15">
      <c r="A60" s="19">
        <v>37</v>
      </c>
      <c r="B60" s="20" t="s">
        <v>29</v>
      </c>
      <c r="C60" s="21" t="s">
        <v>76</v>
      </c>
      <c r="D60" s="21"/>
      <c r="E60" s="23" t="s">
        <v>19</v>
      </c>
      <c r="F60" s="23" t="s">
        <v>19</v>
      </c>
      <c r="G60" s="23" t="s">
        <v>19</v>
      </c>
      <c r="H60" s="23" t="s">
        <v>19</v>
      </c>
      <c r="I60" s="23" t="s">
        <v>19</v>
      </c>
      <c r="J60" s="22">
        <v>123</v>
      </c>
      <c r="K60" s="41">
        <v>85.6</v>
      </c>
      <c r="L60" s="41">
        <v>80.6</v>
      </c>
      <c r="M60" s="37">
        <f t="shared" si="0"/>
        <v>96.4</v>
      </c>
      <c r="N60" s="38" t="s">
        <v>77</v>
      </c>
      <c r="O60" s="39"/>
    </row>
    <row r="61" ht="42" customHeight="1" spans="1:15">
      <c r="A61" s="19">
        <v>38</v>
      </c>
      <c r="B61" s="20" t="s">
        <v>29</v>
      </c>
      <c r="C61" s="21" t="s">
        <v>78</v>
      </c>
      <c r="D61" s="21"/>
      <c r="E61" s="23" t="s">
        <v>19</v>
      </c>
      <c r="F61" s="23" t="s">
        <v>19</v>
      </c>
      <c r="G61" s="23" t="s">
        <v>19</v>
      </c>
      <c r="H61" s="23" t="s">
        <v>19</v>
      </c>
      <c r="I61" s="23" t="s">
        <v>19</v>
      </c>
      <c r="J61" s="44">
        <v>90.8</v>
      </c>
      <c r="K61" s="40">
        <v>20.3</v>
      </c>
      <c r="L61" s="40">
        <v>26.2</v>
      </c>
      <c r="M61" s="37">
        <f t="shared" si="0"/>
        <v>45.7666666666667</v>
      </c>
      <c r="N61" s="38" t="s">
        <v>58</v>
      </c>
      <c r="O61" s="39"/>
    </row>
    <row r="62" ht="42" customHeight="1" spans="1:15">
      <c r="A62" s="19">
        <v>39</v>
      </c>
      <c r="B62" s="20" t="s">
        <v>29</v>
      </c>
      <c r="C62" s="21" t="s">
        <v>79</v>
      </c>
      <c r="D62" s="21"/>
      <c r="E62" s="23" t="s">
        <v>19</v>
      </c>
      <c r="F62" s="23" t="s">
        <v>19</v>
      </c>
      <c r="G62" s="23" t="s">
        <v>19</v>
      </c>
      <c r="H62" s="23" t="s">
        <v>19</v>
      </c>
      <c r="I62" s="23" t="s">
        <v>19</v>
      </c>
      <c r="J62" s="44">
        <v>62.3</v>
      </c>
      <c r="K62" s="40">
        <v>41.7</v>
      </c>
      <c r="L62" s="40">
        <v>39.2</v>
      </c>
      <c r="M62" s="37">
        <f t="shared" si="0"/>
        <v>47.7333333333333</v>
      </c>
      <c r="N62" s="38" t="s">
        <v>80</v>
      </c>
      <c r="O62" s="39"/>
    </row>
    <row r="63" ht="42" customHeight="1" spans="1:15">
      <c r="A63" s="30">
        <v>41</v>
      </c>
      <c r="B63" s="27" t="s">
        <v>66</v>
      </c>
      <c r="C63" s="31" t="s">
        <v>81</v>
      </c>
      <c r="D63" s="31"/>
      <c r="E63" s="23" t="s">
        <v>19</v>
      </c>
      <c r="F63" s="23" t="s">
        <v>19</v>
      </c>
      <c r="G63" s="23" t="s">
        <v>19</v>
      </c>
      <c r="H63" s="23" t="s">
        <v>19</v>
      </c>
      <c r="I63" s="23" t="s">
        <v>19</v>
      </c>
      <c r="J63" s="41">
        <v>68.7</v>
      </c>
      <c r="K63" s="41">
        <v>56.9</v>
      </c>
      <c r="L63" s="40">
        <v>32.4</v>
      </c>
      <c r="M63" s="47">
        <f>(J63+K63+L63)/3</f>
        <v>52.6666666666667</v>
      </c>
      <c r="N63" s="23" t="s">
        <v>19</v>
      </c>
      <c r="O63" s="48"/>
    </row>
    <row r="64" ht="42" customHeight="1" spans="1:15">
      <c r="A64" s="30">
        <v>42</v>
      </c>
      <c r="B64" s="27" t="s">
        <v>66</v>
      </c>
      <c r="C64" s="31" t="s">
        <v>82</v>
      </c>
      <c r="D64" s="31"/>
      <c r="E64" s="23" t="s">
        <v>19</v>
      </c>
      <c r="F64" s="23" t="s">
        <v>19</v>
      </c>
      <c r="G64" s="23" t="s">
        <v>19</v>
      </c>
      <c r="H64" s="23" t="s">
        <v>19</v>
      </c>
      <c r="I64" s="23" t="s">
        <v>19</v>
      </c>
      <c r="J64" s="40">
        <v>24.8</v>
      </c>
      <c r="K64" s="24">
        <v>108</v>
      </c>
      <c r="L64" s="40">
        <v>14.1</v>
      </c>
      <c r="M64" s="47">
        <f t="shared" ref="M64:M88" si="1">(J64+K64+L64)/3</f>
        <v>48.9666666666667</v>
      </c>
      <c r="N64" s="23" t="s">
        <v>19</v>
      </c>
      <c r="O64" s="48"/>
    </row>
    <row r="65" ht="42" customHeight="1" spans="1:15">
      <c r="A65" s="30">
        <v>43</v>
      </c>
      <c r="B65" s="27" t="s">
        <v>66</v>
      </c>
      <c r="C65" s="31" t="s">
        <v>83</v>
      </c>
      <c r="D65" s="31"/>
      <c r="E65" s="23" t="s">
        <v>19</v>
      </c>
      <c r="F65" s="23" t="s">
        <v>19</v>
      </c>
      <c r="G65" s="23" t="s">
        <v>19</v>
      </c>
      <c r="H65" s="23" t="s">
        <v>19</v>
      </c>
      <c r="I65" s="23" t="s">
        <v>19</v>
      </c>
      <c r="J65" s="40">
        <v>30.9</v>
      </c>
      <c r="K65" s="41">
        <v>90.9</v>
      </c>
      <c r="L65" s="40">
        <v>26.3</v>
      </c>
      <c r="M65" s="47">
        <f t="shared" si="1"/>
        <v>49.3666666666667</v>
      </c>
      <c r="N65" s="23" t="s">
        <v>19</v>
      </c>
      <c r="O65" s="48"/>
    </row>
    <row r="66" ht="42" customHeight="1" spans="1:15">
      <c r="A66" s="30">
        <v>44</v>
      </c>
      <c r="B66" s="27" t="s">
        <v>66</v>
      </c>
      <c r="C66" s="31" t="s">
        <v>84</v>
      </c>
      <c r="D66" s="31"/>
      <c r="E66" s="23" t="s">
        <v>19</v>
      </c>
      <c r="F66" s="23" t="s">
        <v>19</v>
      </c>
      <c r="G66" s="23" t="s">
        <v>19</v>
      </c>
      <c r="H66" s="23" t="s">
        <v>19</v>
      </c>
      <c r="I66" s="23" t="s">
        <v>19</v>
      </c>
      <c r="J66" s="40">
        <v>39.8</v>
      </c>
      <c r="K66" s="41">
        <v>82.9</v>
      </c>
      <c r="L66" s="40">
        <v>37.1</v>
      </c>
      <c r="M66" s="47">
        <f t="shared" si="1"/>
        <v>53.2666666666667</v>
      </c>
      <c r="N66" s="23" t="s">
        <v>19</v>
      </c>
      <c r="O66" s="48"/>
    </row>
    <row r="67" ht="42" customHeight="1" spans="1:15">
      <c r="A67" s="30">
        <v>45</v>
      </c>
      <c r="B67" s="27" t="s">
        <v>66</v>
      </c>
      <c r="C67" s="31" t="s">
        <v>85</v>
      </c>
      <c r="D67" s="31"/>
      <c r="E67" s="23" t="s">
        <v>19</v>
      </c>
      <c r="F67" s="23" t="s">
        <v>19</v>
      </c>
      <c r="G67" s="23" t="s">
        <v>19</v>
      </c>
      <c r="H67" s="23" t="s">
        <v>19</v>
      </c>
      <c r="I67" s="23" t="s">
        <v>19</v>
      </c>
      <c r="J67" s="40">
        <v>21.2</v>
      </c>
      <c r="K67" s="43">
        <v>29</v>
      </c>
      <c r="L67" s="43">
        <v>26.1</v>
      </c>
      <c r="M67" s="47">
        <f t="shared" si="1"/>
        <v>25.4333333333333</v>
      </c>
      <c r="N67" s="23" t="s">
        <v>19</v>
      </c>
      <c r="O67" s="48"/>
    </row>
    <row r="68" ht="42" customHeight="1" spans="1:15">
      <c r="A68" s="30">
        <v>46</v>
      </c>
      <c r="B68" s="27" t="s">
        <v>66</v>
      </c>
      <c r="C68" s="31" t="s">
        <v>86</v>
      </c>
      <c r="D68" s="31"/>
      <c r="E68" s="23" t="s">
        <v>19</v>
      </c>
      <c r="F68" s="23" t="s">
        <v>19</v>
      </c>
      <c r="G68" s="23" t="s">
        <v>19</v>
      </c>
      <c r="H68" s="23" t="s">
        <v>19</v>
      </c>
      <c r="I68" s="23" t="s">
        <v>19</v>
      </c>
      <c r="J68" s="40">
        <v>46.7</v>
      </c>
      <c r="K68" s="41">
        <v>51.1</v>
      </c>
      <c r="L68" s="40">
        <v>32.1</v>
      </c>
      <c r="M68" s="47">
        <f t="shared" si="1"/>
        <v>43.3</v>
      </c>
      <c r="N68" s="23" t="s">
        <v>19</v>
      </c>
      <c r="O68" s="48"/>
    </row>
    <row r="69" ht="42" customHeight="1" spans="1:15">
      <c r="A69" s="30">
        <v>47</v>
      </c>
      <c r="B69" s="27" t="s">
        <v>66</v>
      </c>
      <c r="C69" s="31" t="s">
        <v>87</v>
      </c>
      <c r="D69" s="31"/>
      <c r="E69" s="23" t="s">
        <v>19</v>
      </c>
      <c r="F69" s="23" t="s">
        <v>19</v>
      </c>
      <c r="G69" s="23" t="s">
        <v>19</v>
      </c>
      <c r="H69" s="23" t="s">
        <v>19</v>
      </c>
      <c r="I69" s="23" t="s">
        <v>19</v>
      </c>
      <c r="J69" s="40">
        <v>20.4</v>
      </c>
      <c r="K69" s="43">
        <v>24</v>
      </c>
      <c r="L69" s="43">
        <v>34.4</v>
      </c>
      <c r="M69" s="47">
        <f t="shared" si="1"/>
        <v>26.2666666666667</v>
      </c>
      <c r="N69" s="23" t="s">
        <v>19</v>
      </c>
      <c r="O69" s="48"/>
    </row>
    <row r="70" ht="42" customHeight="1" spans="1:15">
      <c r="A70" s="30">
        <v>48</v>
      </c>
      <c r="B70" s="27" t="s">
        <v>66</v>
      </c>
      <c r="C70" s="31" t="s">
        <v>88</v>
      </c>
      <c r="D70" s="31"/>
      <c r="E70" s="23" t="s">
        <v>19</v>
      </c>
      <c r="F70" s="23" t="s">
        <v>19</v>
      </c>
      <c r="G70" s="23" t="s">
        <v>19</v>
      </c>
      <c r="H70" s="23" t="s">
        <v>19</v>
      </c>
      <c r="I70" s="23" t="s">
        <v>19</v>
      </c>
      <c r="J70" s="41">
        <v>56.7</v>
      </c>
      <c r="K70" s="24">
        <v>128</v>
      </c>
      <c r="L70" s="41">
        <v>68.3</v>
      </c>
      <c r="M70" s="47">
        <f t="shared" si="1"/>
        <v>84.3333333333333</v>
      </c>
      <c r="N70" s="23" t="s">
        <v>19</v>
      </c>
      <c r="O70" s="48"/>
    </row>
    <row r="71" ht="42" customHeight="1" spans="1:15">
      <c r="A71" s="30">
        <v>49</v>
      </c>
      <c r="B71" s="27" t="s">
        <v>66</v>
      </c>
      <c r="C71" s="31" t="s">
        <v>89</v>
      </c>
      <c r="D71" s="31"/>
      <c r="E71" s="23" t="s">
        <v>19</v>
      </c>
      <c r="F71" s="23" t="s">
        <v>19</v>
      </c>
      <c r="G71" s="23" t="s">
        <v>19</v>
      </c>
      <c r="H71" s="23" t="s">
        <v>19</v>
      </c>
      <c r="I71" s="23" t="s">
        <v>19</v>
      </c>
      <c r="J71" s="40">
        <v>40.5</v>
      </c>
      <c r="K71" s="41">
        <v>77.8</v>
      </c>
      <c r="L71" s="40">
        <v>22.3</v>
      </c>
      <c r="M71" s="47">
        <f t="shared" si="1"/>
        <v>46.8666666666667</v>
      </c>
      <c r="N71" s="23" t="s">
        <v>19</v>
      </c>
      <c r="O71" s="48"/>
    </row>
    <row r="72" ht="42" customHeight="1" spans="1:15">
      <c r="A72" s="30">
        <v>50</v>
      </c>
      <c r="B72" s="27" t="s">
        <v>66</v>
      </c>
      <c r="C72" s="31" t="s">
        <v>90</v>
      </c>
      <c r="D72" s="31"/>
      <c r="E72" s="23" t="s">
        <v>19</v>
      </c>
      <c r="F72" s="23" t="s">
        <v>19</v>
      </c>
      <c r="G72" s="23" t="s">
        <v>19</v>
      </c>
      <c r="H72" s="23" t="s">
        <v>19</v>
      </c>
      <c r="I72" s="23" t="s">
        <v>19</v>
      </c>
      <c r="J72" s="40">
        <v>38.1</v>
      </c>
      <c r="K72" s="40">
        <v>28.2</v>
      </c>
      <c r="L72" s="40">
        <v>24.4</v>
      </c>
      <c r="M72" s="47">
        <f t="shared" si="1"/>
        <v>30.2333333333333</v>
      </c>
      <c r="N72" s="23" t="s">
        <v>19</v>
      </c>
      <c r="O72" s="48"/>
    </row>
    <row r="73" ht="42" customHeight="1" spans="1:15">
      <c r="A73" s="30">
        <v>51</v>
      </c>
      <c r="B73" s="27" t="s">
        <v>66</v>
      </c>
      <c r="C73" s="31" t="s">
        <v>91</v>
      </c>
      <c r="D73" s="31"/>
      <c r="E73" s="23" t="s">
        <v>19</v>
      </c>
      <c r="F73" s="23" t="s">
        <v>19</v>
      </c>
      <c r="G73" s="23" t="s">
        <v>19</v>
      </c>
      <c r="H73" s="23" t="s">
        <v>19</v>
      </c>
      <c r="I73" s="23" t="s">
        <v>19</v>
      </c>
      <c r="J73" s="40">
        <v>33.8</v>
      </c>
      <c r="K73" s="24">
        <v>117</v>
      </c>
      <c r="L73" s="40">
        <v>43.4</v>
      </c>
      <c r="M73" s="47">
        <f t="shared" si="1"/>
        <v>64.7333333333333</v>
      </c>
      <c r="N73" s="23" t="s">
        <v>19</v>
      </c>
      <c r="O73" s="48"/>
    </row>
    <row r="74" ht="42" customHeight="1" spans="1:15">
      <c r="A74" s="30">
        <v>52</v>
      </c>
      <c r="B74" s="27" t="s">
        <v>66</v>
      </c>
      <c r="C74" s="31" t="s">
        <v>92</v>
      </c>
      <c r="D74" s="31"/>
      <c r="E74" s="23" t="s">
        <v>19</v>
      </c>
      <c r="F74" s="23" t="s">
        <v>19</v>
      </c>
      <c r="G74" s="23" t="s">
        <v>19</v>
      </c>
      <c r="H74" s="23" t="s">
        <v>19</v>
      </c>
      <c r="I74" s="23" t="s">
        <v>19</v>
      </c>
      <c r="J74" s="41">
        <v>58.7</v>
      </c>
      <c r="K74" s="40">
        <v>45.9</v>
      </c>
      <c r="L74" s="41">
        <v>58.3</v>
      </c>
      <c r="M74" s="47">
        <f t="shared" si="1"/>
        <v>54.3</v>
      </c>
      <c r="N74" s="23" t="s">
        <v>19</v>
      </c>
      <c r="O74" s="48"/>
    </row>
    <row r="75" ht="42" customHeight="1" spans="1:15">
      <c r="A75" s="30">
        <v>53</v>
      </c>
      <c r="B75" s="27" t="s">
        <v>66</v>
      </c>
      <c r="C75" s="31" t="s">
        <v>93</v>
      </c>
      <c r="D75" s="31"/>
      <c r="E75" s="23" t="s">
        <v>19</v>
      </c>
      <c r="F75" s="23" t="s">
        <v>19</v>
      </c>
      <c r="G75" s="23" t="s">
        <v>19</v>
      </c>
      <c r="H75" s="23" t="s">
        <v>19</v>
      </c>
      <c r="I75" s="23" t="s">
        <v>19</v>
      </c>
      <c r="J75" s="41">
        <v>63.3</v>
      </c>
      <c r="K75" s="24">
        <v>146</v>
      </c>
      <c r="L75" s="40">
        <v>46.7</v>
      </c>
      <c r="M75" s="47">
        <f t="shared" si="1"/>
        <v>85.3333333333333</v>
      </c>
      <c r="N75" s="23" t="s">
        <v>19</v>
      </c>
      <c r="O75" s="48"/>
    </row>
    <row r="76" ht="42" customHeight="1" spans="1:15">
      <c r="A76" s="30">
        <v>54</v>
      </c>
      <c r="B76" s="27" t="s">
        <v>66</v>
      </c>
      <c r="C76" s="31" t="s">
        <v>94</v>
      </c>
      <c r="D76" s="31"/>
      <c r="E76" s="23" t="s">
        <v>19</v>
      </c>
      <c r="F76" s="23" t="s">
        <v>19</v>
      </c>
      <c r="G76" s="23" t="s">
        <v>19</v>
      </c>
      <c r="H76" s="23" t="s">
        <v>19</v>
      </c>
      <c r="I76" s="23" t="s">
        <v>19</v>
      </c>
      <c r="J76" s="40">
        <v>34.1</v>
      </c>
      <c r="K76" s="24">
        <v>106</v>
      </c>
      <c r="L76" s="40">
        <v>26.8</v>
      </c>
      <c r="M76" s="47">
        <f t="shared" si="1"/>
        <v>55.6333333333333</v>
      </c>
      <c r="N76" s="23" t="s">
        <v>19</v>
      </c>
      <c r="O76" s="48"/>
    </row>
    <row r="77" ht="42" customHeight="1" spans="1:15">
      <c r="A77" s="30">
        <v>55</v>
      </c>
      <c r="B77" s="27" t="s">
        <v>66</v>
      </c>
      <c r="C77" s="31" t="s">
        <v>95</v>
      </c>
      <c r="D77" s="31"/>
      <c r="E77" s="23" t="s">
        <v>19</v>
      </c>
      <c r="F77" s="23" t="s">
        <v>19</v>
      </c>
      <c r="G77" s="23" t="s">
        <v>19</v>
      </c>
      <c r="H77" s="23" t="s">
        <v>19</v>
      </c>
      <c r="I77" s="23" t="s">
        <v>19</v>
      </c>
      <c r="J77" s="24">
        <v>146</v>
      </c>
      <c r="K77" s="41">
        <v>88.2</v>
      </c>
      <c r="L77" s="41">
        <v>68.1</v>
      </c>
      <c r="M77" s="47">
        <f t="shared" si="1"/>
        <v>100.766666666667</v>
      </c>
      <c r="N77" s="23" t="s">
        <v>19</v>
      </c>
      <c r="O77" s="48"/>
    </row>
    <row r="78" ht="42" customHeight="1" spans="1:15">
      <c r="A78" s="30">
        <v>56</v>
      </c>
      <c r="B78" s="27" t="s">
        <v>66</v>
      </c>
      <c r="C78" s="31" t="s">
        <v>96</v>
      </c>
      <c r="D78" s="31"/>
      <c r="E78" s="23" t="s">
        <v>19</v>
      </c>
      <c r="F78" s="23" t="s">
        <v>19</v>
      </c>
      <c r="G78" s="23" t="s">
        <v>19</v>
      </c>
      <c r="H78" s="23" t="s">
        <v>19</v>
      </c>
      <c r="I78" s="23" t="s">
        <v>19</v>
      </c>
      <c r="J78" s="41">
        <v>86.3</v>
      </c>
      <c r="K78" s="41">
        <v>93.8</v>
      </c>
      <c r="L78" s="40">
        <v>43.2</v>
      </c>
      <c r="M78" s="47">
        <f t="shared" si="1"/>
        <v>74.4333333333333</v>
      </c>
      <c r="N78" s="23" t="s">
        <v>19</v>
      </c>
      <c r="O78" s="48"/>
    </row>
    <row r="79" ht="42" customHeight="1" spans="1:15">
      <c r="A79" s="30">
        <v>57</v>
      </c>
      <c r="B79" s="27" t="s">
        <v>66</v>
      </c>
      <c r="C79" s="31" t="s">
        <v>97</v>
      </c>
      <c r="D79" s="31"/>
      <c r="E79" s="23" t="s">
        <v>19</v>
      </c>
      <c r="F79" s="23" t="s">
        <v>19</v>
      </c>
      <c r="G79" s="23" t="s">
        <v>19</v>
      </c>
      <c r="H79" s="23" t="s">
        <v>19</v>
      </c>
      <c r="I79" s="23" t="s">
        <v>19</v>
      </c>
      <c r="J79" s="24">
        <v>116</v>
      </c>
      <c r="K79" s="24">
        <v>136</v>
      </c>
      <c r="L79" s="27" t="s">
        <v>26</v>
      </c>
      <c r="M79" s="47">
        <f>(J79+K79)/2</f>
        <v>126</v>
      </c>
      <c r="N79" s="23" t="s">
        <v>19</v>
      </c>
      <c r="O79" s="48" t="s">
        <v>98</v>
      </c>
    </row>
    <row r="80" ht="42" customHeight="1" spans="1:15">
      <c r="A80" s="30">
        <v>58</v>
      </c>
      <c r="B80" s="27" t="s">
        <v>66</v>
      </c>
      <c r="C80" s="31" t="s">
        <v>99</v>
      </c>
      <c r="D80" s="31"/>
      <c r="E80" s="23" t="s">
        <v>19</v>
      </c>
      <c r="F80" s="23" t="s">
        <v>19</v>
      </c>
      <c r="G80" s="23" t="s">
        <v>19</v>
      </c>
      <c r="H80" s="23" t="s">
        <v>19</v>
      </c>
      <c r="I80" s="23" t="s">
        <v>19</v>
      </c>
      <c r="J80" s="24">
        <v>146</v>
      </c>
      <c r="K80" s="24">
        <v>121</v>
      </c>
      <c r="L80" s="27" t="s">
        <v>26</v>
      </c>
      <c r="M80" s="47">
        <f>(J80+K80)/2</f>
        <v>133.5</v>
      </c>
      <c r="N80" s="23" t="s">
        <v>19</v>
      </c>
      <c r="O80" s="48" t="s">
        <v>98</v>
      </c>
    </row>
    <row r="81" ht="42" customHeight="1" spans="1:15">
      <c r="A81" s="30">
        <v>59</v>
      </c>
      <c r="B81" s="27" t="s">
        <v>66</v>
      </c>
      <c r="C81" s="31" t="s">
        <v>100</v>
      </c>
      <c r="D81" s="31"/>
      <c r="E81" s="23" t="s">
        <v>19</v>
      </c>
      <c r="F81" s="23" t="s">
        <v>19</v>
      </c>
      <c r="G81" s="23" t="s">
        <v>19</v>
      </c>
      <c r="H81" s="23" t="s">
        <v>19</v>
      </c>
      <c r="I81" s="23" t="s">
        <v>19</v>
      </c>
      <c r="J81" s="24">
        <v>112</v>
      </c>
      <c r="K81" s="24">
        <v>146</v>
      </c>
      <c r="L81" s="27" t="s">
        <v>26</v>
      </c>
      <c r="M81" s="47">
        <f>(J81+K81)/2</f>
        <v>129</v>
      </c>
      <c r="N81" s="23" t="s">
        <v>19</v>
      </c>
      <c r="O81" s="48" t="s">
        <v>98</v>
      </c>
    </row>
    <row r="82" ht="42" customHeight="1" spans="1:15">
      <c r="A82" s="30">
        <v>60</v>
      </c>
      <c r="B82" s="27" t="s">
        <v>66</v>
      </c>
      <c r="C82" s="31" t="s">
        <v>101</v>
      </c>
      <c r="D82" s="31"/>
      <c r="E82" s="23" t="s">
        <v>19</v>
      </c>
      <c r="F82" s="23" t="s">
        <v>19</v>
      </c>
      <c r="G82" s="23" t="s">
        <v>19</v>
      </c>
      <c r="H82" s="23" t="s">
        <v>19</v>
      </c>
      <c r="I82" s="23" t="s">
        <v>19</v>
      </c>
      <c r="J82" s="24">
        <v>243</v>
      </c>
      <c r="K82" s="41">
        <v>92.7</v>
      </c>
      <c r="L82" s="41">
        <v>72.1</v>
      </c>
      <c r="M82" s="47">
        <f t="shared" si="1"/>
        <v>135.933333333333</v>
      </c>
      <c r="N82" s="23" t="s">
        <v>19</v>
      </c>
      <c r="O82" s="48"/>
    </row>
    <row r="83" ht="42" customHeight="1" spans="1:15">
      <c r="A83" s="30">
        <v>61</v>
      </c>
      <c r="B83" s="27" t="s">
        <v>66</v>
      </c>
      <c r="C83" s="31" t="s">
        <v>102</v>
      </c>
      <c r="D83" s="31"/>
      <c r="E83" s="23" t="s">
        <v>19</v>
      </c>
      <c r="F83" s="23" t="s">
        <v>19</v>
      </c>
      <c r="G83" s="23" t="s">
        <v>19</v>
      </c>
      <c r="H83" s="23" t="s">
        <v>19</v>
      </c>
      <c r="I83" s="23" t="s">
        <v>19</v>
      </c>
      <c r="J83" s="41">
        <v>81.3</v>
      </c>
      <c r="K83" s="41">
        <v>76.2</v>
      </c>
      <c r="L83" s="41">
        <v>52.7</v>
      </c>
      <c r="M83" s="47">
        <f t="shared" si="1"/>
        <v>70.0666666666667</v>
      </c>
      <c r="N83" s="23" t="s">
        <v>19</v>
      </c>
      <c r="O83" s="48"/>
    </row>
    <row r="84" ht="42" customHeight="1" spans="1:15">
      <c r="A84" s="30">
        <v>62</v>
      </c>
      <c r="B84" s="27" t="s">
        <v>66</v>
      </c>
      <c r="C84" s="31" t="s">
        <v>103</v>
      </c>
      <c r="D84" s="31"/>
      <c r="E84" s="23" t="s">
        <v>19</v>
      </c>
      <c r="F84" s="23" t="s">
        <v>19</v>
      </c>
      <c r="G84" s="23" t="s">
        <v>19</v>
      </c>
      <c r="H84" s="23" t="s">
        <v>19</v>
      </c>
      <c r="I84" s="23" t="s">
        <v>19</v>
      </c>
      <c r="J84" s="24">
        <v>147</v>
      </c>
      <c r="K84" s="24">
        <v>127</v>
      </c>
      <c r="L84" s="27" t="s">
        <v>26</v>
      </c>
      <c r="M84" s="47">
        <f>(J84+K84)/2</f>
        <v>137</v>
      </c>
      <c r="N84" s="23" t="s">
        <v>19</v>
      </c>
      <c r="O84" s="48" t="s">
        <v>98</v>
      </c>
    </row>
    <row r="85" ht="42" customHeight="1" spans="1:15">
      <c r="A85" s="30">
        <v>63</v>
      </c>
      <c r="B85" s="27" t="s">
        <v>66</v>
      </c>
      <c r="C85" s="31" t="s">
        <v>104</v>
      </c>
      <c r="D85" s="31"/>
      <c r="E85" s="23" t="s">
        <v>19</v>
      </c>
      <c r="F85" s="23" t="s">
        <v>19</v>
      </c>
      <c r="G85" s="23" t="s">
        <v>19</v>
      </c>
      <c r="H85" s="23" t="s">
        <v>19</v>
      </c>
      <c r="I85" s="23" t="s">
        <v>19</v>
      </c>
      <c r="J85" s="24">
        <v>195</v>
      </c>
      <c r="K85" s="24">
        <v>131</v>
      </c>
      <c r="L85" s="27" t="s">
        <v>26</v>
      </c>
      <c r="M85" s="47">
        <f>(J85+K85)/2</f>
        <v>163</v>
      </c>
      <c r="N85" s="23" t="s">
        <v>19</v>
      </c>
      <c r="O85" s="48" t="s">
        <v>98</v>
      </c>
    </row>
    <row r="86" ht="42" customHeight="1" spans="1:15">
      <c r="A86" s="30">
        <v>64</v>
      </c>
      <c r="B86" s="27" t="s">
        <v>66</v>
      </c>
      <c r="C86" s="31" t="s">
        <v>105</v>
      </c>
      <c r="D86" s="31"/>
      <c r="E86" s="23" t="s">
        <v>19</v>
      </c>
      <c r="F86" s="23" t="s">
        <v>19</v>
      </c>
      <c r="G86" s="23" t="s">
        <v>19</v>
      </c>
      <c r="H86" s="23" t="s">
        <v>19</v>
      </c>
      <c r="I86" s="23" t="s">
        <v>19</v>
      </c>
      <c r="J86" s="41">
        <v>68.3</v>
      </c>
      <c r="K86" s="41">
        <v>77.2</v>
      </c>
      <c r="L86" s="40">
        <v>24.2</v>
      </c>
      <c r="M86" s="47">
        <f t="shared" si="1"/>
        <v>56.5666666666667</v>
      </c>
      <c r="N86" s="23" t="s">
        <v>19</v>
      </c>
      <c r="O86" s="48"/>
    </row>
    <row r="87" ht="42" customHeight="1" spans="1:15">
      <c r="A87" s="30">
        <v>65</v>
      </c>
      <c r="B87" s="27" t="s">
        <v>66</v>
      </c>
      <c r="C87" s="31" t="s">
        <v>106</v>
      </c>
      <c r="D87" s="31"/>
      <c r="E87" s="23" t="s">
        <v>19</v>
      </c>
      <c r="F87" s="23" t="s">
        <v>19</v>
      </c>
      <c r="G87" s="23" t="s">
        <v>19</v>
      </c>
      <c r="H87" s="23" t="s">
        <v>19</v>
      </c>
      <c r="I87" s="23" t="s">
        <v>19</v>
      </c>
      <c r="J87" s="24">
        <v>116</v>
      </c>
      <c r="K87" s="41">
        <v>74.2</v>
      </c>
      <c r="L87" s="41">
        <v>67.3</v>
      </c>
      <c r="M87" s="47">
        <f t="shared" si="1"/>
        <v>85.8333333333333</v>
      </c>
      <c r="N87" s="23" t="s">
        <v>19</v>
      </c>
      <c r="O87" s="48"/>
    </row>
    <row r="88" ht="42" customHeight="1" spans="1:15">
      <c r="A88" s="30">
        <v>66</v>
      </c>
      <c r="B88" s="27" t="s">
        <v>66</v>
      </c>
      <c r="C88" s="31" t="s">
        <v>107</v>
      </c>
      <c r="D88" s="31"/>
      <c r="E88" s="23" t="s">
        <v>19</v>
      </c>
      <c r="F88" s="23" t="s">
        <v>19</v>
      </c>
      <c r="G88" s="23" t="s">
        <v>19</v>
      </c>
      <c r="H88" s="23" t="s">
        <v>19</v>
      </c>
      <c r="I88" s="23" t="s">
        <v>19</v>
      </c>
      <c r="J88" s="41">
        <v>67.6</v>
      </c>
      <c r="K88" s="40">
        <v>44.6</v>
      </c>
      <c r="L88" s="40">
        <v>26.9</v>
      </c>
      <c r="M88" s="47">
        <f t="shared" si="1"/>
        <v>46.3666666666667</v>
      </c>
      <c r="N88" s="23" t="s">
        <v>19</v>
      </c>
      <c r="O88" s="48"/>
    </row>
    <row r="89" ht="42" customHeight="1" spans="1:15">
      <c r="A89" s="30">
        <v>67</v>
      </c>
      <c r="B89" s="27" t="s">
        <v>66</v>
      </c>
      <c r="C89" s="31" t="s">
        <v>108</v>
      </c>
      <c r="D89" s="31"/>
      <c r="E89" s="23" t="s">
        <v>19</v>
      </c>
      <c r="F89" s="23" t="s">
        <v>19</v>
      </c>
      <c r="G89" s="23" t="s">
        <v>19</v>
      </c>
      <c r="H89" s="23" t="s">
        <v>19</v>
      </c>
      <c r="I89" s="23" t="s">
        <v>19</v>
      </c>
      <c r="J89" s="49" t="s">
        <v>19</v>
      </c>
      <c r="K89" s="49" t="s">
        <v>19</v>
      </c>
      <c r="L89" s="40">
        <v>22.9</v>
      </c>
      <c r="M89" s="49" t="s">
        <v>19</v>
      </c>
      <c r="N89" s="23" t="s">
        <v>19</v>
      </c>
      <c r="O89" s="25" t="s">
        <v>109</v>
      </c>
    </row>
    <row r="90" ht="42" customHeight="1" spans="1:15">
      <c r="A90" s="30">
        <v>68</v>
      </c>
      <c r="B90" s="27" t="s">
        <v>66</v>
      </c>
      <c r="C90" s="31" t="s">
        <v>110</v>
      </c>
      <c r="D90" s="31"/>
      <c r="E90" s="23" t="s">
        <v>19</v>
      </c>
      <c r="F90" s="23" t="s">
        <v>19</v>
      </c>
      <c r="G90" s="23" t="s">
        <v>19</v>
      </c>
      <c r="H90" s="23" t="s">
        <v>19</v>
      </c>
      <c r="I90" s="23" t="s">
        <v>19</v>
      </c>
      <c r="J90" s="49" t="s">
        <v>19</v>
      </c>
      <c r="K90" s="49" t="s">
        <v>19</v>
      </c>
      <c r="L90" s="40">
        <v>35.1</v>
      </c>
      <c r="M90" s="49" t="s">
        <v>19</v>
      </c>
      <c r="N90" s="23" t="s">
        <v>19</v>
      </c>
      <c r="O90" s="25" t="s">
        <v>109</v>
      </c>
    </row>
    <row r="91" ht="42" customHeight="1" spans="1:15">
      <c r="A91" s="30">
        <v>69</v>
      </c>
      <c r="B91" s="27" t="s">
        <v>66</v>
      </c>
      <c r="C91" s="29" t="s">
        <v>111</v>
      </c>
      <c r="D91" s="29"/>
      <c r="E91" s="23" t="s">
        <v>19</v>
      </c>
      <c r="F91" s="23" t="s">
        <v>19</v>
      </c>
      <c r="G91" s="23" t="s">
        <v>19</v>
      </c>
      <c r="H91" s="23" t="s">
        <v>19</v>
      </c>
      <c r="I91" s="23" t="s">
        <v>19</v>
      </c>
      <c r="J91" s="49" t="s">
        <v>19</v>
      </c>
      <c r="K91" s="49" t="s">
        <v>19</v>
      </c>
      <c r="L91" s="40">
        <v>37.4</v>
      </c>
      <c r="M91" s="49" t="s">
        <v>19</v>
      </c>
      <c r="N91" s="23" t="s">
        <v>19</v>
      </c>
      <c r="O91" s="25" t="s">
        <v>109</v>
      </c>
    </row>
    <row r="92" ht="42" customHeight="1" spans="1:15">
      <c r="A92" s="30">
        <v>70</v>
      </c>
      <c r="B92" s="27" t="s">
        <v>66</v>
      </c>
      <c r="C92" s="31" t="s">
        <v>112</v>
      </c>
      <c r="D92" s="31"/>
      <c r="E92" s="24" t="s">
        <v>19</v>
      </c>
      <c r="F92" s="24" t="s">
        <v>19</v>
      </c>
      <c r="G92" s="24" t="s">
        <v>19</v>
      </c>
      <c r="H92" s="24" t="s">
        <v>19</v>
      </c>
      <c r="I92" s="24" t="s">
        <v>19</v>
      </c>
      <c r="J92" s="49" t="s">
        <v>19</v>
      </c>
      <c r="K92" s="49" t="s">
        <v>19</v>
      </c>
      <c r="L92" s="40">
        <v>42.4</v>
      </c>
      <c r="M92" s="49" t="s">
        <v>19</v>
      </c>
      <c r="N92" s="23" t="s">
        <v>19</v>
      </c>
      <c r="O92" s="25" t="s">
        <v>109</v>
      </c>
    </row>
  </sheetData>
  <mergeCells count="119">
    <mergeCell ref="A1:C1"/>
    <mergeCell ref="A2:O2"/>
    <mergeCell ref="E5:J5"/>
    <mergeCell ref="E7:J7"/>
    <mergeCell ref="E9:J9"/>
    <mergeCell ref="E11:J11"/>
    <mergeCell ref="E13:J13"/>
    <mergeCell ref="E15:J15"/>
    <mergeCell ref="E17:J17"/>
    <mergeCell ref="E19:J19"/>
    <mergeCell ref="E20:J20"/>
    <mergeCell ref="E21:J21"/>
    <mergeCell ref="E23:J23"/>
    <mergeCell ref="E25:J25"/>
    <mergeCell ref="E27:J27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A3:A4"/>
    <mergeCell ref="A5:A8"/>
    <mergeCell ref="A9:A10"/>
    <mergeCell ref="A11:A16"/>
    <mergeCell ref="A17:A22"/>
    <mergeCell ref="A23:A28"/>
    <mergeCell ref="B5:B8"/>
    <mergeCell ref="B9:B10"/>
    <mergeCell ref="B11:B16"/>
    <mergeCell ref="B17:B22"/>
    <mergeCell ref="B23:B28"/>
    <mergeCell ref="E3:E4"/>
    <mergeCell ref="F3:F4"/>
    <mergeCell ref="G3:G4"/>
    <mergeCell ref="H3:H4"/>
    <mergeCell ref="I3:I4"/>
    <mergeCell ref="M3:M4"/>
    <mergeCell ref="M5:M8"/>
    <mergeCell ref="M9:M10"/>
    <mergeCell ref="M11:M16"/>
    <mergeCell ref="M17:M22"/>
    <mergeCell ref="M23:M28"/>
    <mergeCell ref="N3:N4"/>
    <mergeCell ref="N5:N8"/>
    <mergeCell ref="N9:N10"/>
    <mergeCell ref="N11:N16"/>
    <mergeCell ref="N17:N22"/>
    <mergeCell ref="N23:N28"/>
    <mergeCell ref="O3:O4"/>
    <mergeCell ref="O5:O8"/>
    <mergeCell ref="O9:O10"/>
    <mergeCell ref="O11:O16"/>
    <mergeCell ref="O17:O22"/>
    <mergeCell ref="O23:O28"/>
    <mergeCell ref="B3:D4"/>
    <mergeCell ref="C5:D8"/>
    <mergeCell ref="C9:D10"/>
    <mergeCell ref="C17:D22"/>
    <mergeCell ref="C23:D28"/>
    <mergeCell ref="C11:D16"/>
  </mergeCells>
  <pageMargins left="0.511805555555556" right="0.511805555555556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H12" sqref="H12"/>
    </sheetView>
  </sheetViews>
  <sheetFormatPr defaultColWidth="9" defaultRowHeight="13.5"/>
  <cols>
    <col min="3" max="3" width="11.125" customWidth="1"/>
    <col min="4" max="4" width="12" customWidth="1"/>
    <col min="5" max="5" width="15.875" customWidth="1"/>
    <col min="10" max="10" width="14.75" customWidth="1"/>
  </cols>
  <sheetData>
    <row r="1" ht="40" customHeight="1" spans="1:10">
      <c r="A1" s="1" t="s">
        <v>113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18</v>
      </c>
      <c r="B2" s="2"/>
      <c r="C2" s="2"/>
      <c r="D2" s="2"/>
      <c r="E2" s="2"/>
      <c r="F2" s="3" t="s">
        <v>114</v>
      </c>
      <c r="G2" s="3"/>
      <c r="H2" s="3"/>
      <c r="I2" s="3"/>
      <c r="J2" s="3"/>
    </row>
    <row r="3" ht="38.25" spans="1:10">
      <c r="A3" s="4" t="s">
        <v>115</v>
      </c>
      <c r="B3" s="5" t="s">
        <v>116</v>
      </c>
      <c r="C3" s="6" t="s">
        <v>117</v>
      </c>
      <c r="D3" s="7" t="s">
        <v>118</v>
      </c>
      <c r="E3" s="7" t="s">
        <v>119</v>
      </c>
      <c r="F3" s="8" t="s">
        <v>115</v>
      </c>
      <c r="G3" s="5" t="s">
        <v>116</v>
      </c>
      <c r="H3" s="6" t="s">
        <v>117</v>
      </c>
      <c r="I3" s="7" t="s">
        <v>118</v>
      </c>
      <c r="J3" s="7" t="s">
        <v>119</v>
      </c>
    </row>
    <row r="4" ht="19.5" spans="1:10">
      <c r="A4" s="4" t="s">
        <v>29</v>
      </c>
      <c r="B4" s="5">
        <v>33</v>
      </c>
      <c r="C4" s="6">
        <v>6</v>
      </c>
      <c r="D4" s="9">
        <v>27</v>
      </c>
      <c r="E4" s="9">
        <v>20</v>
      </c>
      <c r="F4" s="8" t="s">
        <v>29</v>
      </c>
      <c r="G4" s="5">
        <v>32</v>
      </c>
      <c r="H4" s="6">
        <v>0</v>
      </c>
      <c r="I4" s="7">
        <v>32</v>
      </c>
      <c r="J4" s="7">
        <v>26</v>
      </c>
    </row>
    <row r="5" ht="19.5" spans="1:10">
      <c r="A5" s="4" t="s">
        <v>16</v>
      </c>
      <c r="B5" s="5">
        <v>5</v>
      </c>
      <c r="C5" s="6">
        <v>0</v>
      </c>
      <c r="D5" s="9">
        <v>5</v>
      </c>
      <c r="E5" s="9">
        <v>3</v>
      </c>
      <c r="F5" s="8" t="s">
        <v>16</v>
      </c>
      <c r="G5" s="5">
        <v>3</v>
      </c>
      <c r="H5" s="6">
        <v>0</v>
      </c>
      <c r="I5" s="13">
        <v>3</v>
      </c>
      <c r="J5" s="13">
        <v>1</v>
      </c>
    </row>
    <row r="6" ht="19.5" spans="1:10">
      <c r="A6" s="4" t="s">
        <v>66</v>
      </c>
      <c r="B6" s="5">
        <v>27</v>
      </c>
      <c r="C6" s="6">
        <v>8</v>
      </c>
      <c r="D6" s="9">
        <v>19</v>
      </c>
      <c r="E6" s="9">
        <v>10</v>
      </c>
      <c r="F6" s="8" t="s">
        <v>66</v>
      </c>
      <c r="G6" s="5">
        <v>26</v>
      </c>
      <c r="H6" s="6">
        <v>0</v>
      </c>
      <c r="I6" s="13">
        <v>26</v>
      </c>
      <c r="J6" s="13">
        <v>20</v>
      </c>
    </row>
    <row r="7" ht="19.5" spans="1:10">
      <c r="A7" s="4" t="s">
        <v>120</v>
      </c>
      <c r="B7" s="5">
        <f t="shared" ref="B7:J7" si="0">SUM(B4:B6)</f>
        <v>65</v>
      </c>
      <c r="C7" s="6">
        <f t="shared" si="0"/>
        <v>14</v>
      </c>
      <c r="D7" s="9">
        <f t="shared" si="0"/>
        <v>51</v>
      </c>
      <c r="E7" s="9">
        <f t="shared" si="0"/>
        <v>33</v>
      </c>
      <c r="F7" s="8" t="s">
        <v>120</v>
      </c>
      <c r="G7" s="5">
        <f t="shared" si="0"/>
        <v>61</v>
      </c>
      <c r="H7" s="6">
        <f t="shared" si="0"/>
        <v>0</v>
      </c>
      <c r="I7" s="7">
        <f t="shared" si="0"/>
        <v>61</v>
      </c>
      <c r="J7" s="7">
        <f t="shared" si="0"/>
        <v>47</v>
      </c>
    </row>
    <row r="8" ht="27" customHeight="1" spans="1:10">
      <c r="A8" s="6" t="s">
        <v>121</v>
      </c>
      <c r="B8" s="10"/>
      <c r="C8" s="10"/>
      <c r="D8" s="3"/>
      <c r="E8" s="3"/>
      <c r="H8" s="11"/>
      <c r="I8" s="11"/>
      <c r="J8" s="14"/>
    </row>
    <row r="9" ht="38.25" spans="1:10">
      <c r="A9" s="12" t="s">
        <v>115</v>
      </c>
      <c r="B9" s="5" t="s">
        <v>116</v>
      </c>
      <c r="C9" s="6" t="s">
        <v>117</v>
      </c>
      <c r="D9" s="7" t="s">
        <v>118</v>
      </c>
      <c r="E9" s="7" t="s">
        <v>119</v>
      </c>
      <c r="H9" s="11"/>
      <c r="I9" s="11"/>
      <c r="J9" s="14"/>
    </row>
    <row r="10" ht="19.5" spans="1:10">
      <c r="A10" s="4" t="s">
        <v>29</v>
      </c>
      <c r="B10" s="5">
        <v>33</v>
      </c>
      <c r="C10" s="6">
        <v>1</v>
      </c>
      <c r="D10" s="7">
        <v>32</v>
      </c>
      <c r="E10" s="7">
        <v>17</v>
      </c>
      <c r="H10" s="11"/>
      <c r="I10" s="11"/>
      <c r="J10" s="14"/>
    </row>
    <row r="11" ht="19.5" spans="1:10">
      <c r="A11" s="4" t="s">
        <v>16</v>
      </c>
      <c r="B11" s="5">
        <v>3</v>
      </c>
      <c r="C11" s="6">
        <v>0</v>
      </c>
      <c r="D11" s="13">
        <v>3</v>
      </c>
      <c r="E11" s="13">
        <v>3</v>
      </c>
      <c r="H11" s="11"/>
      <c r="I11" s="11"/>
      <c r="J11" s="14"/>
    </row>
    <row r="12" ht="19.5" spans="1:10">
      <c r="A12" s="12" t="s">
        <v>66</v>
      </c>
      <c r="B12" s="5">
        <v>27</v>
      </c>
      <c r="C12" s="6">
        <v>10</v>
      </c>
      <c r="D12" s="13">
        <v>17</v>
      </c>
      <c r="E12" s="13">
        <v>5</v>
      </c>
      <c r="H12" s="11"/>
      <c r="I12" s="11"/>
      <c r="J12" s="14"/>
    </row>
    <row r="13" ht="19.5" spans="1:10">
      <c r="A13" s="4" t="s">
        <v>120</v>
      </c>
      <c r="B13" s="5">
        <f>SUM(B10:B12)</f>
        <v>63</v>
      </c>
      <c r="C13" s="6">
        <f>SUM(C10:C12)</f>
        <v>11</v>
      </c>
      <c r="D13" s="7">
        <f>SUM(D10:D12)</f>
        <v>52</v>
      </c>
      <c r="E13" s="7">
        <f>SUM(E10:E12)</f>
        <v>25</v>
      </c>
      <c r="H13" s="11"/>
      <c r="I13" s="11"/>
      <c r="J13" s="14"/>
    </row>
  </sheetData>
  <mergeCells count="4">
    <mergeCell ref="A1:J1"/>
    <mergeCell ref="A2:E2"/>
    <mergeCell ref="F2:J2"/>
    <mergeCell ref="A8:E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泖港采样1-3轮数据表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dcterms:created xsi:type="dcterms:W3CDTF">2006-09-16T00:00:00Z</dcterms:created>
  <dcterms:modified xsi:type="dcterms:W3CDTF">2023-11-22T01:33:11Z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